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erosport\hdd1\PB\Lain-lain\Form Pengprov\"/>
    </mc:Choice>
  </mc:AlternateContent>
  <xr:revisionPtr revIDLastSave="0" documentId="13_ncr:1_{00F83499-99A2-495D-A5AF-FA81F973F91B}" xr6:coauthVersionLast="47" xr6:coauthVersionMax="47" xr10:uidLastSave="{00000000-0000-0000-0000-000000000000}"/>
  <bookViews>
    <workbookView xWindow="-120" yWindow="-120" windowWidth="20730" windowHeight="11160" xr2:uid="{A341C8F0-C0ED-48ED-B8C4-3165FCBCC6B0}"/>
  </bookViews>
  <sheets>
    <sheet name="Pendaftaran" sheetId="1" r:id="rId1"/>
    <sheet name="No.INA" sheetId="4" r:id="rId2"/>
    <sheet name="Biaya" sheetId="2" r:id="rId3"/>
    <sheet name="bufffer" sheetId="3" state="veryHidden" r:id="rId4"/>
  </sheets>
  <definedNames>
    <definedName name="_xlnm.Print_Area" localSheetId="2">Biaya!$A$1:$V$49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3" l="1"/>
  <c r="Y12" i="3"/>
  <c r="Y13" i="3"/>
  <c r="Y14" i="3"/>
  <c r="Y15" i="3"/>
  <c r="Y16" i="3"/>
  <c r="Y17" i="3"/>
  <c r="Y18" i="3"/>
  <c r="Y19" i="3"/>
  <c r="Y20" i="3"/>
  <c r="Y21" i="3"/>
  <c r="Y22" i="3"/>
  <c r="Y23" i="3"/>
  <c r="AM16" i="3"/>
  <c r="DZ9" i="3"/>
  <c r="DU10" i="3" s="1"/>
  <c r="C50" i="1"/>
  <c r="C52" i="1"/>
  <c r="C54" i="1"/>
  <c r="BD13" i="3" s="1"/>
  <c r="CG13" i="3" s="1"/>
  <c r="CO13" i="3" s="1"/>
  <c r="CP13" i="3" s="1"/>
  <c r="C56" i="1"/>
  <c r="C79" i="1"/>
  <c r="L79" i="1" s="1"/>
  <c r="BK38" i="3" s="1"/>
  <c r="C66" i="1"/>
  <c r="C51" i="1"/>
  <c r="C53" i="1"/>
  <c r="C55" i="1"/>
  <c r="C57" i="1"/>
  <c r="C58" i="1"/>
  <c r="C59" i="1"/>
  <c r="C60" i="1"/>
  <c r="C61" i="1"/>
  <c r="C62" i="1"/>
  <c r="BD21" i="3" s="1"/>
  <c r="CG21" i="3" s="1"/>
  <c r="CO21" i="3" s="1"/>
  <c r="CP21" i="3" s="1"/>
  <c r="C63" i="1"/>
  <c r="C64" i="1"/>
  <c r="C65" i="1"/>
  <c r="C67" i="1"/>
  <c r="C68" i="1"/>
  <c r="C78" i="1"/>
  <c r="BD37" i="3"/>
  <c r="CG37" i="3" s="1"/>
  <c r="BD38" i="3"/>
  <c r="CG38" i="3" s="1"/>
  <c r="BD9" i="3"/>
  <c r="CG9" i="3" s="1"/>
  <c r="CO9" i="3" s="1"/>
  <c r="C69" i="1"/>
  <c r="BD28" i="3" s="1"/>
  <c r="CG28" i="3" s="1"/>
  <c r="BD10" i="3"/>
  <c r="CG10" i="3" s="1"/>
  <c r="BD11" i="3"/>
  <c r="CG11" i="3" s="1"/>
  <c r="CO11" i="3" s="1"/>
  <c r="CP11" i="3" s="1"/>
  <c r="BD14" i="3"/>
  <c r="CG14" i="3" s="1"/>
  <c r="BD15" i="3"/>
  <c r="CG15" i="3" s="1"/>
  <c r="CO15" i="3" s="1"/>
  <c r="CP15" i="3" s="1"/>
  <c r="BD17" i="3"/>
  <c r="CG17" i="3" s="1"/>
  <c r="CO17" i="3" s="1"/>
  <c r="CP17" i="3" s="1"/>
  <c r="BD19" i="3"/>
  <c r="CG19" i="3" s="1"/>
  <c r="CO19" i="3" s="1"/>
  <c r="CP19" i="3" s="1"/>
  <c r="BD23" i="3"/>
  <c r="CG23" i="3" s="1"/>
  <c r="CO23" i="3" s="1"/>
  <c r="CP23" i="3" s="1"/>
  <c r="BD26" i="3"/>
  <c r="CG26" i="3" s="1"/>
  <c r="CO26" i="3" s="1"/>
  <c r="CP26" i="3" s="1"/>
  <c r="C70" i="1"/>
  <c r="BD29" i="3" s="1"/>
  <c r="CG29" i="3" s="1"/>
  <c r="C71" i="1"/>
  <c r="BD30" i="3" s="1"/>
  <c r="CG30" i="3" s="1"/>
  <c r="C72" i="1"/>
  <c r="BD31" i="3" s="1"/>
  <c r="CG31" i="3" s="1"/>
  <c r="C73" i="1"/>
  <c r="BD32" i="3" s="1"/>
  <c r="CG32" i="3" s="1"/>
  <c r="C74" i="1"/>
  <c r="BD33" i="3" s="1"/>
  <c r="CG33" i="3" s="1"/>
  <c r="C75" i="1"/>
  <c r="BD34" i="3" s="1"/>
  <c r="CG34" i="3" s="1"/>
  <c r="C76" i="1"/>
  <c r="BD35" i="3" s="1"/>
  <c r="CG35" i="3" s="1"/>
  <c r="C77" i="1"/>
  <c r="BD36" i="3" s="1"/>
  <c r="CG36" i="3" s="1"/>
  <c r="CP40" i="3"/>
  <c r="CP41" i="3"/>
  <c r="CP42" i="3"/>
  <c r="CP43" i="3"/>
  <c r="CP44" i="3"/>
  <c r="CP45" i="3"/>
  <c r="CP46" i="3"/>
  <c r="CP47" i="3"/>
  <c r="CP48" i="3"/>
  <c r="CP49" i="3"/>
  <c r="CP50" i="3"/>
  <c r="CP51" i="3"/>
  <c r="CP52" i="3"/>
  <c r="CP53" i="3"/>
  <c r="CP54" i="3"/>
  <c r="CP55" i="3"/>
  <c r="CP56" i="3"/>
  <c r="CP57" i="3"/>
  <c r="CP58" i="3"/>
  <c r="CP59" i="3"/>
  <c r="CP60" i="3"/>
  <c r="CP61" i="3"/>
  <c r="CP62" i="3"/>
  <c r="CP63" i="3"/>
  <c r="CP64" i="3"/>
  <c r="CP65" i="3"/>
  <c r="CP66" i="3"/>
  <c r="CP67" i="3"/>
  <c r="CL9" i="3"/>
  <c r="U68" i="2"/>
  <c r="BY38" i="3"/>
  <c r="CB38" i="3" s="1"/>
  <c r="BX38" i="3"/>
  <c r="T70" i="2"/>
  <c r="BS38" i="3"/>
  <c r="CG68" i="3"/>
  <c r="CO68" i="3"/>
  <c r="BS10" i="3"/>
  <c r="CG40" i="3"/>
  <c r="CO40" i="3"/>
  <c r="Y79" i="1"/>
  <c r="BZ38" i="3" s="1"/>
  <c r="Y51" i="1"/>
  <c r="BZ10" i="3"/>
  <c r="BX10" i="3"/>
  <c r="CA10" i="3"/>
  <c r="CC10" i="3"/>
  <c r="CM40" i="3"/>
  <c r="BJ37" i="3"/>
  <c r="BM37" i="3" s="1"/>
  <c r="CJ68" i="3"/>
  <c r="CK68" i="3"/>
  <c r="CL68" i="3"/>
  <c r="CL40" i="3"/>
  <c r="CL26" i="3"/>
  <c r="CL23" i="3"/>
  <c r="CL19" i="3"/>
  <c r="CL17" i="3"/>
  <c r="CL15" i="3"/>
  <c r="CL11" i="3"/>
  <c r="BU10" i="3"/>
  <c r="CI40" i="3"/>
  <c r="CO67" i="3"/>
  <c r="CO66" i="3"/>
  <c r="CO65" i="3"/>
  <c r="CO64" i="3"/>
  <c r="CO63" i="3"/>
  <c r="CO62" i="3"/>
  <c r="CO61" i="3"/>
  <c r="CO60" i="3"/>
  <c r="CO59" i="3"/>
  <c r="CO58" i="3"/>
  <c r="CO57" i="3"/>
  <c r="CO56" i="3"/>
  <c r="CO55" i="3"/>
  <c r="CO54" i="3"/>
  <c r="CO53" i="3"/>
  <c r="CO52" i="3"/>
  <c r="CO51" i="3"/>
  <c r="CO50" i="3"/>
  <c r="CO49" i="3"/>
  <c r="CO48" i="3"/>
  <c r="CO47" i="3"/>
  <c r="CO46" i="3"/>
  <c r="CO45" i="3"/>
  <c r="CO44" i="3"/>
  <c r="CO43" i="3"/>
  <c r="CO42" i="3"/>
  <c r="CO41" i="3"/>
  <c r="CM67" i="3"/>
  <c r="CM66" i="3"/>
  <c r="CM65" i="3"/>
  <c r="CM64" i="3"/>
  <c r="CM63" i="3"/>
  <c r="CM62" i="3"/>
  <c r="CM61" i="3"/>
  <c r="CM60" i="3"/>
  <c r="CM59" i="3"/>
  <c r="CM58" i="3"/>
  <c r="CM57" i="3"/>
  <c r="CM56" i="3"/>
  <c r="CM55" i="3"/>
  <c r="CM54" i="3"/>
  <c r="CM53" i="3"/>
  <c r="CM52" i="3"/>
  <c r="CM51" i="3"/>
  <c r="CM50" i="3"/>
  <c r="CM49" i="3"/>
  <c r="CM48" i="3"/>
  <c r="CM47" i="3"/>
  <c r="CM46" i="3"/>
  <c r="CM45" i="3"/>
  <c r="CM44" i="3"/>
  <c r="CM43" i="3"/>
  <c r="CM42" i="3"/>
  <c r="CM41" i="3"/>
  <c r="CL67" i="3"/>
  <c r="CL66" i="3"/>
  <c r="CL65" i="3"/>
  <c r="CL64" i="3"/>
  <c r="CL63" i="3"/>
  <c r="CL62" i="3"/>
  <c r="CL61" i="3"/>
  <c r="CL60" i="3"/>
  <c r="CL59" i="3"/>
  <c r="CL58" i="3"/>
  <c r="CL57" i="3"/>
  <c r="CL56" i="3"/>
  <c r="CL55" i="3"/>
  <c r="CL54" i="3"/>
  <c r="CL53" i="3"/>
  <c r="CL52" i="3"/>
  <c r="CL51" i="3"/>
  <c r="CL50" i="3"/>
  <c r="CL49" i="3"/>
  <c r="CL48" i="3"/>
  <c r="CL47" i="3"/>
  <c r="CL46" i="3"/>
  <c r="CL45" i="3"/>
  <c r="CL44" i="3"/>
  <c r="CL43" i="3"/>
  <c r="CL42" i="3"/>
  <c r="CL41" i="3"/>
  <c r="CK67" i="3"/>
  <c r="CK66" i="3"/>
  <c r="CK65" i="3"/>
  <c r="CK64" i="3"/>
  <c r="CK63" i="3"/>
  <c r="CK62" i="3"/>
  <c r="CK61" i="3"/>
  <c r="CK60" i="3"/>
  <c r="CK59" i="3"/>
  <c r="CK58" i="3"/>
  <c r="CK57" i="3"/>
  <c r="CK56" i="3"/>
  <c r="CK55" i="3"/>
  <c r="CK54" i="3"/>
  <c r="CK53" i="3"/>
  <c r="CK52" i="3"/>
  <c r="CK51" i="3"/>
  <c r="CK50" i="3"/>
  <c r="CK49" i="3"/>
  <c r="CK48" i="3"/>
  <c r="CK47" i="3"/>
  <c r="CK46" i="3"/>
  <c r="CK45" i="3"/>
  <c r="CK44" i="3"/>
  <c r="CK43" i="3"/>
  <c r="CK42" i="3"/>
  <c r="CK41" i="3"/>
  <c r="CK40" i="3"/>
  <c r="CK39" i="3"/>
  <c r="CJ67" i="3"/>
  <c r="CJ66" i="3"/>
  <c r="CJ65" i="3"/>
  <c r="CJ64" i="3"/>
  <c r="CJ63" i="3"/>
  <c r="CJ62" i="3"/>
  <c r="CJ61" i="3"/>
  <c r="CJ60" i="3"/>
  <c r="CJ59" i="3"/>
  <c r="CJ58" i="3"/>
  <c r="CJ57" i="3"/>
  <c r="CJ56" i="3"/>
  <c r="CJ55" i="3"/>
  <c r="CJ54" i="3"/>
  <c r="CJ53" i="3"/>
  <c r="CJ52" i="3"/>
  <c r="CJ51" i="3"/>
  <c r="CJ50" i="3"/>
  <c r="CJ49" i="3"/>
  <c r="CJ48" i="3"/>
  <c r="CJ47" i="3"/>
  <c r="CJ46" i="3"/>
  <c r="CJ45" i="3"/>
  <c r="CJ44" i="3"/>
  <c r="CJ43" i="3"/>
  <c r="CJ42" i="3"/>
  <c r="CJ41" i="3"/>
  <c r="CJ40" i="3"/>
  <c r="CI67" i="3"/>
  <c r="CI66" i="3"/>
  <c r="CI65" i="3"/>
  <c r="CI64" i="3"/>
  <c r="CI63" i="3"/>
  <c r="CI62" i="3"/>
  <c r="CI61" i="3"/>
  <c r="CI60" i="3"/>
  <c r="CI59" i="3"/>
  <c r="CI58" i="3"/>
  <c r="CI57" i="3"/>
  <c r="CI56" i="3"/>
  <c r="CI55" i="3"/>
  <c r="CI54" i="3"/>
  <c r="CI53" i="3"/>
  <c r="CI52" i="3"/>
  <c r="CI51" i="3"/>
  <c r="CI50" i="3"/>
  <c r="CI49" i="3"/>
  <c r="CI48" i="3"/>
  <c r="CI47" i="3"/>
  <c r="CI46" i="3"/>
  <c r="CI45" i="3"/>
  <c r="CI44" i="3"/>
  <c r="CI43" i="3"/>
  <c r="CI42" i="3"/>
  <c r="CI41" i="3"/>
  <c r="CG67" i="3"/>
  <c r="CG66" i="3"/>
  <c r="CG65" i="3"/>
  <c r="CG64" i="3"/>
  <c r="CG63" i="3"/>
  <c r="CG62" i="3"/>
  <c r="CG61" i="3"/>
  <c r="CG60" i="3"/>
  <c r="CG59" i="3"/>
  <c r="CG58" i="3"/>
  <c r="CG57" i="3"/>
  <c r="CG56" i="3"/>
  <c r="CG55" i="3"/>
  <c r="CG54" i="3"/>
  <c r="CG53" i="3"/>
  <c r="CG52" i="3"/>
  <c r="CG51" i="3"/>
  <c r="CG50" i="3"/>
  <c r="CG49" i="3"/>
  <c r="CG48" i="3"/>
  <c r="CG47" i="3"/>
  <c r="CG46" i="3"/>
  <c r="CG45" i="3"/>
  <c r="CG44" i="3"/>
  <c r="CG43" i="3"/>
  <c r="CG42" i="3"/>
  <c r="CG41" i="3"/>
  <c r="CF68" i="3"/>
  <c r="CF67" i="3"/>
  <c r="CF66" i="3"/>
  <c r="CF65" i="3"/>
  <c r="CF64" i="3"/>
  <c r="CF63" i="3"/>
  <c r="CF62" i="3"/>
  <c r="CF61" i="3"/>
  <c r="CF60" i="3"/>
  <c r="CF59" i="3"/>
  <c r="CF58" i="3"/>
  <c r="CF57" i="3"/>
  <c r="CF56" i="3"/>
  <c r="CF55" i="3"/>
  <c r="CF54" i="3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CF40" i="3"/>
  <c r="CF39" i="3"/>
  <c r="CM36" i="3"/>
  <c r="CM35" i="3"/>
  <c r="CM34" i="3"/>
  <c r="CM33" i="3"/>
  <c r="CM32" i="3"/>
  <c r="CM31" i="3"/>
  <c r="CM30" i="3"/>
  <c r="CM29" i="3"/>
  <c r="CK36" i="3"/>
  <c r="CK35" i="3"/>
  <c r="CK34" i="3"/>
  <c r="CK33" i="3"/>
  <c r="CK32" i="3"/>
  <c r="CK31" i="3"/>
  <c r="CK30" i="3"/>
  <c r="CK29" i="3"/>
  <c r="CJ36" i="3"/>
  <c r="CJ35" i="3"/>
  <c r="CJ34" i="3"/>
  <c r="CJ33" i="3"/>
  <c r="CJ32" i="3"/>
  <c r="CJ31" i="3"/>
  <c r="CJ30" i="3"/>
  <c r="CJ29" i="3"/>
  <c r="CI37" i="3"/>
  <c r="CI36" i="3"/>
  <c r="CI35" i="3"/>
  <c r="CI34" i="3"/>
  <c r="CI33" i="3"/>
  <c r="CI32" i="3"/>
  <c r="CI31" i="3"/>
  <c r="CI30" i="3"/>
  <c r="CI29" i="3"/>
  <c r="CF38" i="3"/>
  <c r="CF37" i="3"/>
  <c r="CF36" i="3"/>
  <c r="CF35" i="3"/>
  <c r="CF34" i="3"/>
  <c r="CF33" i="3"/>
  <c r="CF32" i="3"/>
  <c r="CF31" i="3"/>
  <c r="CF30" i="3"/>
  <c r="CF29" i="3"/>
  <c r="BF37" i="3"/>
  <c r="BF36" i="3"/>
  <c r="BF35" i="3"/>
  <c r="BF34" i="3"/>
  <c r="BF33" i="3"/>
  <c r="BF32" i="3"/>
  <c r="BF31" i="3"/>
  <c r="BF30" i="3"/>
  <c r="BF29" i="3"/>
  <c r="CD38" i="3"/>
  <c r="CD37" i="3"/>
  <c r="CD36" i="3"/>
  <c r="CD35" i="3"/>
  <c r="CD34" i="3"/>
  <c r="CD33" i="3"/>
  <c r="CD32" i="3"/>
  <c r="CD31" i="3"/>
  <c r="CD30" i="3"/>
  <c r="CD29" i="3"/>
  <c r="CD28" i="3"/>
  <c r="CD27" i="3"/>
  <c r="CD26" i="3"/>
  <c r="CD25" i="3"/>
  <c r="CD24" i="3"/>
  <c r="CD23" i="3"/>
  <c r="CD22" i="3"/>
  <c r="CD21" i="3"/>
  <c r="CD20" i="3"/>
  <c r="CD19" i="3"/>
  <c r="CD18" i="3"/>
  <c r="CD17" i="3"/>
  <c r="CD16" i="3"/>
  <c r="CD15" i="3"/>
  <c r="CD14" i="3"/>
  <c r="CD13" i="3"/>
  <c r="CD12" i="3"/>
  <c r="CD11" i="3"/>
  <c r="CD10" i="3"/>
  <c r="CC37" i="3"/>
  <c r="CC36" i="3"/>
  <c r="CC35" i="3"/>
  <c r="CC34" i="3"/>
  <c r="CC33" i="3"/>
  <c r="CC32" i="3"/>
  <c r="CC31" i="3"/>
  <c r="CC30" i="3"/>
  <c r="CC29" i="3"/>
  <c r="CC28" i="3"/>
  <c r="CC27" i="3"/>
  <c r="CC26" i="3"/>
  <c r="CC25" i="3"/>
  <c r="CC24" i="3"/>
  <c r="CC23" i="3"/>
  <c r="CC22" i="3"/>
  <c r="CC21" i="3"/>
  <c r="CC20" i="3"/>
  <c r="CC19" i="3"/>
  <c r="CC18" i="3"/>
  <c r="CC17" i="3"/>
  <c r="CC16" i="3"/>
  <c r="CC15" i="3"/>
  <c r="CC14" i="3"/>
  <c r="CC13" i="3"/>
  <c r="CC12" i="3"/>
  <c r="CC11" i="3"/>
  <c r="CB37" i="3"/>
  <c r="CB36" i="3"/>
  <c r="CB35" i="3"/>
  <c r="CB34" i="3"/>
  <c r="CB33" i="3"/>
  <c r="CB32" i="3"/>
  <c r="CB31" i="3"/>
  <c r="CB30" i="3"/>
  <c r="CB29" i="3"/>
  <c r="CB28" i="3"/>
  <c r="CB27" i="3"/>
  <c r="CB26" i="3"/>
  <c r="CB25" i="3"/>
  <c r="CB24" i="3"/>
  <c r="CB23" i="3"/>
  <c r="CB22" i="3"/>
  <c r="CB21" i="3"/>
  <c r="CB20" i="3"/>
  <c r="CB19" i="3"/>
  <c r="CB18" i="3"/>
  <c r="CB17" i="3"/>
  <c r="CB16" i="3"/>
  <c r="CB15" i="3"/>
  <c r="CB14" i="3"/>
  <c r="CB13" i="3"/>
  <c r="CB12" i="3"/>
  <c r="CB11" i="3"/>
  <c r="CB10" i="3"/>
  <c r="CA37" i="3"/>
  <c r="CA36" i="3"/>
  <c r="CA35" i="3"/>
  <c r="CA34" i="3"/>
  <c r="CA33" i="3"/>
  <c r="CA32" i="3"/>
  <c r="CA31" i="3"/>
  <c r="CA30" i="3"/>
  <c r="CA29" i="3"/>
  <c r="CA28" i="3"/>
  <c r="CA27" i="3"/>
  <c r="CA26" i="3"/>
  <c r="CA25" i="3"/>
  <c r="CA24" i="3"/>
  <c r="CA23" i="3"/>
  <c r="CA22" i="3"/>
  <c r="CA21" i="3"/>
  <c r="CA20" i="3"/>
  <c r="CA19" i="3"/>
  <c r="CA18" i="3"/>
  <c r="CA17" i="3"/>
  <c r="CA16" i="3"/>
  <c r="CA15" i="3"/>
  <c r="CA14" i="3"/>
  <c r="CA13" i="3"/>
  <c r="CA12" i="3"/>
  <c r="CA11" i="3"/>
  <c r="BZ37" i="3"/>
  <c r="BZ36" i="3"/>
  <c r="BZ35" i="3"/>
  <c r="BZ34" i="3"/>
  <c r="BZ33" i="3"/>
  <c r="BZ32" i="3"/>
  <c r="BZ31" i="3"/>
  <c r="BZ30" i="3"/>
  <c r="BZ29" i="3"/>
  <c r="BZ28" i="3"/>
  <c r="BZ27" i="3"/>
  <c r="BZ26" i="3"/>
  <c r="BZ25" i="3"/>
  <c r="BZ24" i="3"/>
  <c r="BZ23" i="3"/>
  <c r="BZ22" i="3"/>
  <c r="BZ21" i="3"/>
  <c r="BZ20" i="3"/>
  <c r="BZ19" i="3"/>
  <c r="BZ18" i="3"/>
  <c r="BZ17" i="3"/>
  <c r="BZ16" i="3"/>
  <c r="BZ15" i="3"/>
  <c r="BZ14" i="3"/>
  <c r="BZ13" i="3"/>
  <c r="BZ12" i="3"/>
  <c r="BZ11" i="3"/>
  <c r="BY37" i="3"/>
  <c r="BY36" i="3"/>
  <c r="BY35" i="3"/>
  <c r="BY34" i="3"/>
  <c r="BY33" i="3"/>
  <c r="BY32" i="3"/>
  <c r="BY31" i="3"/>
  <c r="BY30" i="3"/>
  <c r="BY29" i="3"/>
  <c r="BY28" i="3"/>
  <c r="BY27" i="3"/>
  <c r="BY26" i="3"/>
  <c r="BY25" i="3"/>
  <c r="BY24" i="3"/>
  <c r="BY23" i="3"/>
  <c r="BY22" i="3"/>
  <c r="BY21" i="3"/>
  <c r="BY20" i="3"/>
  <c r="BY19" i="3"/>
  <c r="BY18" i="3"/>
  <c r="BY17" i="3"/>
  <c r="BY16" i="3"/>
  <c r="BY15" i="3"/>
  <c r="BY14" i="3"/>
  <c r="BY13" i="3"/>
  <c r="BY12" i="3"/>
  <c r="BY11" i="3"/>
  <c r="BY10" i="3"/>
  <c r="BX37" i="3"/>
  <c r="BX36" i="3"/>
  <c r="BX35" i="3"/>
  <c r="BX34" i="3"/>
  <c r="BX33" i="3"/>
  <c r="BX32" i="3"/>
  <c r="BX31" i="3"/>
  <c r="BX30" i="3"/>
  <c r="BX29" i="3"/>
  <c r="BX28" i="3"/>
  <c r="BX27" i="3"/>
  <c r="BX26" i="3"/>
  <c r="BX25" i="3"/>
  <c r="BX24" i="3"/>
  <c r="BX23" i="3"/>
  <c r="BX22" i="3"/>
  <c r="BX21" i="3"/>
  <c r="BX20" i="3"/>
  <c r="BX19" i="3"/>
  <c r="BX18" i="3"/>
  <c r="BX17" i="3"/>
  <c r="BX16" i="3"/>
  <c r="BX15" i="3"/>
  <c r="BX14" i="3"/>
  <c r="BX13" i="3"/>
  <c r="BX12" i="3"/>
  <c r="BX11" i="3"/>
  <c r="BW38" i="3"/>
  <c r="BW37" i="3"/>
  <c r="BW36" i="3"/>
  <c r="BW35" i="3"/>
  <c r="BW34" i="3"/>
  <c r="BW33" i="3"/>
  <c r="BW32" i="3"/>
  <c r="BW31" i="3"/>
  <c r="BW30" i="3"/>
  <c r="BW29" i="3"/>
  <c r="BW28" i="3"/>
  <c r="BW27" i="3"/>
  <c r="BW26" i="3"/>
  <c r="BW25" i="3"/>
  <c r="BW24" i="3"/>
  <c r="BW23" i="3"/>
  <c r="BW22" i="3"/>
  <c r="BW21" i="3"/>
  <c r="BW20" i="3"/>
  <c r="BW19" i="3"/>
  <c r="BW18" i="3"/>
  <c r="BW17" i="3"/>
  <c r="BW16" i="3"/>
  <c r="BW15" i="3"/>
  <c r="BW14" i="3"/>
  <c r="BW13" i="3"/>
  <c r="BW12" i="3"/>
  <c r="BW11" i="3"/>
  <c r="BW10" i="3"/>
  <c r="BU37" i="3"/>
  <c r="BU36" i="3"/>
  <c r="BU35" i="3"/>
  <c r="BU34" i="3"/>
  <c r="BU33" i="3"/>
  <c r="BU32" i="3"/>
  <c r="BU31" i="3"/>
  <c r="BU30" i="3"/>
  <c r="BU29" i="3"/>
  <c r="BU28" i="3"/>
  <c r="BU27" i="3"/>
  <c r="BU26" i="3"/>
  <c r="BU25" i="3"/>
  <c r="BU24" i="3"/>
  <c r="BU23" i="3"/>
  <c r="BU22" i="3"/>
  <c r="BU21" i="3"/>
  <c r="BU20" i="3"/>
  <c r="BU19" i="3"/>
  <c r="BU18" i="3"/>
  <c r="BU17" i="3"/>
  <c r="BU16" i="3"/>
  <c r="BU15" i="3"/>
  <c r="BU14" i="3"/>
  <c r="BU13" i="3"/>
  <c r="BU12" i="3"/>
  <c r="BU11" i="3"/>
  <c r="BS37" i="3"/>
  <c r="BS36" i="3"/>
  <c r="BS35" i="3"/>
  <c r="BS34" i="3"/>
  <c r="BS33" i="3"/>
  <c r="BS32" i="3"/>
  <c r="BS31" i="3"/>
  <c r="BS30" i="3"/>
  <c r="BS29" i="3"/>
  <c r="BS28" i="3"/>
  <c r="BS27" i="3"/>
  <c r="BS26" i="3"/>
  <c r="BS25" i="3"/>
  <c r="BS24" i="3"/>
  <c r="BS23" i="3"/>
  <c r="BS22" i="3"/>
  <c r="BS21" i="3"/>
  <c r="BS20" i="3"/>
  <c r="BS19" i="3"/>
  <c r="BS18" i="3"/>
  <c r="BS17" i="3"/>
  <c r="BS16" i="3"/>
  <c r="BS15" i="3"/>
  <c r="BS14" i="3"/>
  <c r="BS13" i="3"/>
  <c r="BS12" i="3"/>
  <c r="BS11" i="3"/>
  <c r="BR29" i="3"/>
  <c r="BR30" i="3"/>
  <c r="BR31" i="3"/>
  <c r="BR32" i="3"/>
  <c r="BR33" i="3"/>
  <c r="BR34" i="3"/>
  <c r="BR35" i="3"/>
  <c r="BR36" i="3"/>
  <c r="BR37" i="3"/>
  <c r="BR38" i="3"/>
  <c r="BR9" i="3"/>
  <c r="BN36" i="3"/>
  <c r="BN35" i="3"/>
  <c r="BN34" i="3"/>
  <c r="BN33" i="3"/>
  <c r="BN32" i="3"/>
  <c r="BN31" i="3"/>
  <c r="BN30" i="3"/>
  <c r="BN29" i="3"/>
  <c r="BM36" i="3"/>
  <c r="BM35" i="3"/>
  <c r="BM34" i="3"/>
  <c r="BM33" i="3"/>
  <c r="BM32" i="3"/>
  <c r="BM31" i="3"/>
  <c r="BM30" i="3"/>
  <c r="BM29" i="3"/>
  <c r="BI38" i="3"/>
  <c r="CJ38" i="3" s="1"/>
  <c r="BL36" i="3"/>
  <c r="BL35" i="3"/>
  <c r="BL34" i="3"/>
  <c r="BL33" i="3"/>
  <c r="BL32" i="3"/>
  <c r="BL31" i="3"/>
  <c r="BL30" i="3"/>
  <c r="BL29" i="3"/>
  <c r="BK37" i="3"/>
  <c r="BK36" i="3"/>
  <c r="BK35" i="3"/>
  <c r="BK34" i="3"/>
  <c r="BK33" i="3"/>
  <c r="BK32" i="3"/>
  <c r="BK31" i="3"/>
  <c r="BK30" i="3"/>
  <c r="BK29" i="3"/>
  <c r="BK28" i="3"/>
  <c r="BF28" i="3" s="1"/>
  <c r="CI28" i="3" s="1"/>
  <c r="BJ38" i="3"/>
  <c r="CK38" i="3" s="1"/>
  <c r="BJ36" i="3"/>
  <c r="BJ35" i="3"/>
  <c r="BJ34" i="3"/>
  <c r="BJ33" i="3"/>
  <c r="BJ32" i="3"/>
  <c r="BJ31" i="3"/>
  <c r="BJ30" i="3"/>
  <c r="BJ29" i="3"/>
  <c r="BJ28" i="3"/>
  <c r="CK28" i="3" s="1"/>
  <c r="BJ27" i="3"/>
  <c r="BM27" i="3" s="1"/>
  <c r="BJ26" i="3"/>
  <c r="BM26" i="3" s="1"/>
  <c r="BJ25" i="3"/>
  <c r="BM25" i="3" s="1"/>
  <c r="BJ24" i="3"/>
  <c r="CK24" i="3" s="1"/>
  <c r="BJ23" i="3"/>
  <c r="BM23" i="3" s="1"/>
  <c r="BJ22" i="3"/>
  <c r="BM22" i="3" s="1"/>
  <c r="BJ21" i="3"/>
  <c r="BM21" i="3" s="1"/>
  <c r="BJ20" i="3"/>
  <c r="BM20" i="3" s="1"/>
  <c r="BJ19" i="3"/>
  <c r="BM19" i="3" s="1"/>
  <c r="BJ18" i="3"/>
  <c r="BM18" i="3" s="1"/>
  <c r="BJ17" i="3"/>
  <c r="BM17" i="3" s="1"/>
  <c r="BJ16" i="3"/>
  <c r="CK16" i="3" s="1"/>
  <c r="BJ15" i="3"/>
  <c r="BM15" i="3" s="1"/>
  <c r="BJ14" i="3"/>
  <c r="BM14" i="3" s="1"/>
  <c r="BJ13" i="3"/>
  <c r="BM13" i="3" s="1"/>
  <c r="BJ12" i="3"/>
  <c r="CK12" i="3" s="1"/>
  <c r="BJ11" i="3"/>
  <c r="BM11" i="3" s="1"/>
  <c r="BJ10" i="3"/>
  <c r="BM10" i="3" s="1"/>
  <c r="BI37" i="3"/>
  <c r="BL37" i="3" s="1"/>
  <c r="BN37" i="3" s="1"/>
  <c r="CM37" i="3" s="1"/>
  <c r="BI36" i="3"/>
  <c r="BI35" i="3"/>
  <c r="BI34" i="3"/>
  <c r="BI33" i="3"/>
  <c r="BI32" i="3"/>
  <c r="BI31" i="3"/>
  <c r="BI30" i="3"/>
  <c r="BI29" i="3"/>
  <c r="BI28" i="3"/>
  <c r="BL28" i="3" s="1"/>
  <c r="BI27" i="3"/>
  <c r="BI26" i="3"/>
  <c r="BI25" i="3"/>
  <c r="BI24" i="3"/>
  <c r="CJ24" i="3" s="1"/>
  <c r="BI23" i="3"/>
  <c r="BI22" i="3"/>
  <c r="BI21" i="3"/>
  <c r="BI20" i="3"/>
  <c r="CJ20" i="3" s="1"/>
  <c r="BI19" i="3"/>
  <c r="BI18" i="3"/>
  <c r="BI17" i="3"/>
  <c r="BI16" i="3"/>
  <c r="CJ16" i="3" s="1"/>
  <c r="BI15" i="3"/>
  <c r="BI14" i="3"/>
  <c r="BI13" i="3"/>
  <c r="BI12" i="3"/>
  <c r="CJ12" i="3" s="1"/>
  <c r="BI11" i="3"/>
  <c r="BI10" i="3"/>
  <c r="BC38" i="3"/>
  <c r="BC37" i="3"/>
  <c r="BC36" i="3"/>
  <c r="BC35" i="3"/>
  <c r="BC34" i="3"/>
  <c r="BC33" i="3"/>
  <c r="BC32" i="3"/>
  <c r="BC31" i="3"/>
  <c r="BC30" i="3"/>
  <c r="BC29" i="3"/>
  <c r="BC28" i="3"/>
  <c r="BS9" i="3"/>
  <c r="CD9" i="3" s="1"/>
  <c r="BX9" i="3"/>
  <c r="CJ39" i="3" s="1"/>
  <c r="BY9" i="3"/>
  <c r="DD6" i="3"/>
  <c r="DD9" i="3" s="1"/>
  <c r="DI9" i="3" s="1"/>
  <c r="DJ9" i="3" s="1"/>
  <c r="DD17" i="3"/>
  <c r="DI17" i="3" s="1"/>
  <c r="DD21" i="3"/>
  <c r="DI21" i="3" s="1"/>
  <c r="DD24" i="3"/>
  <c r="DI24" i="3" s="1"/>
  <c r="DD25" i="3"/>
  <c r="DI25" i="3" s="1"/>
  <c r="DD26" i="3"/>
  <c r="DI26" i="3" s="1"/>
  <c r="DD27" i="3"/>
  <c r="DI27" i="3" s="1"/>
  <c r="DD28" i="3"/>
  <c r="DI28" i="3" s="1"/>
  <c r="DD29" i="3"/>
  <c r="DI29" i="3" s="1"/>
  <c r="DD30" i="3"/>
  <c r="DI30" i="3" s="1"/>
  <c r="DD31" i="3"/>
  <c r="DI31" i="3" s="1"/>
  <c r="DD32" i="3"/>
  <c r="DI32" i="3" s="1"/>
  <c r="DD33" i="3"/>
  <c r="DI33" i="3" s="1"/>
  <c r="DD34" i="3"/>
  <c r="DI34" i="3" s="1"/>
  <c r="DD35" i="3"/>
  <c r="DI35" i="3" s="1"/>
  <c r="DD36" i="3"/>
  <c r="DI36" i="3" s="1"/>
  <c r="DD37" i="3"/>
  <c r="DI37" i="3" s="1"/>
  <c r="DD38" i="3"/>
  <c r="DI38" i="3" s="1"/>
  <c r="DD39" i="3"/>
  <c r="DI39" i="3" s="1"/>
  <c r="DD40" i="3"/>
  <c r="DI40" i="3" s="1"/>
  <c r="DD41" i="3"/>
  <c r="DI41" i="3" s="1"/>
  <c r="DD42" i="3"/>
  <c r="DI42" i="3" s="1"/>
  <c r="DD43" i="3"/>
  <c r="DI43" i="3" s="1"/>
  <c r="DD44" i="3"/>
  <c r="DI44" i="3" s="1"/>
  <c r="DD45" i="3"/>
  <c r="DI45" i="3" s="1"/>
  <c r="DD46" i="3"/>
  <c r="DI46" i="3" s="1"/>
  <c r="DD47" i="3"/>
  <c r="DI47" i="3" s="1"/>
  <c r="DD48" i="3"/>
  <c r="DI48" i="3" s="1"/>
  <c r="DD49" i="3"/>
  <c r="DI49" i="3" s="1"/>
  <c r="DD50" i="3"/>
  <c r="DI50" i="3" s="1"/>
  <c r="DD51" i="3"/>
  <c r="DI51" i="3" s="1"/>
  <c r="DD52" i="3"/>
  <c r="DI52" i="3" s="1"/>
  <c r="DD53" i="3"/>
  <c r="DI53" i="3" s="1"/>
  <c r="DD54" i="3"/>
  <c r="DI54" i="3" s="1"/>
  <c r="DD55" i="3"/>
  <c r="DI55" i="3" s="1"/>
  <c r="DD56" i="3"/>
  <c r="DI56" i="3" s="1"/>
  <c r="DD57" i="3"/>
  <c r="DI57" i="3" s="1"/>
  <c r="DD58" i="3"/>
  <c r="DI58" i="3" s="1"/>
  <c r="DD59" i="3"/>
  <c r="DI59" i="3" s="1"/>
  <c r="DD60" i="3"/>
  <c r="DI60" i="3" s="1"/>
  <c r="DD61" i="3"/>
  <c r="DI61" i="3" s="1"/>
  <c r="DD62" i="3"/>
  <c r="DI62" i="3" s="1"/>
  <c r="DD63" i="3"/>
  <c r="DI63" i="3" s="1"/>
  <c r="DD64" i="3"/>
  <c r="DI64" i="3" s="1"/>
  <c r="DD65" i="3"/>
  <c r="DI65" i="3" s="1"/>
  <c r="DD66" i="3"/>
  <c r="DI66" i="3" s="1"/>
  <c r="DD67" i="3"/>
  <c r="DI67" i="3" s="1"/>
  <c r="DD68" i="3"/>
  <c r="DI68" i="3" s="1"/>
  <c r="DD69" i="3"/>
  <c r="DI69" i="3" s="1"/>
  <c r="DD70" i="3"/>
  <c r="DI70" i="3" s="1"/>
  <c r="DD71" i="3"/>
  <c r="DI71" i="3" s="1"/>
  <c r="DD72" i="3"/>
  <c r="DI72" i="3" s="1"/>
  <c r="DD73" i="3"/>
  <c r="DI73" i="3" s="1"/>
  <c r="DD74" i="3"/>
  <c r="DI74" i="3" s="1"/>
  <c r="DD75" i="3"/>
  <c r="DI75" i="3" s="1"/>
  <c r="DD76" i="3"/>
  <c r="DI76" i="3" s="1"/>
  <c r="DD77" i="3"/>
  <c r="DI77" i="3" s="1"/>
  <c r="DD78" i="3"/>
  <c r="DI78" i="3" s="1"/>
  <c r="DD79" i="3"/>
  <c r="DI79" i="3" s="1"/>
  <c r="DD80" i="3"/>
  <c r="DI80" i="3" s="1"/>
  <c r="DD81" i="3"/>
  <c r="DI81" i="3" s="1"/>
  <c r="DD82" i="3"/>
  <c r="DI82" i="3" s="1"/>
  <c r="DD83" i="3"/>
  <c r="DI83" i="3" s="1"/>
  <c r="DD84" i="3"/>
  <c r="DI84" i="3" s="1"/>
  <c r="DD85" i="3"/>
  <c r="DI85" i="3" s="1"/>
  <c r="DD86" i="3"/>
  <c r="DI86" i="3" s="1"/>
  <c r="DD87" i="3"/>
  <c r="DI87" i="3" s="1"/>
  <c r="DD88" i="3"/>
  <c r="DI88" i="3" s="1"/>
  <c r="DD89" i="3"/>
  <c r="DI89" i="3" s="1"/>
  <c r="DD90" i="3"/>
  <c r="DI90" i="3" s="1"/>
  <c r="DD91" i="3"/>
  <c r="DI91" i="3" s="1"/>
  <c r="DD92" i="3"/>
  <c r="DI92" i="3" s="1"/>
  <c r="DD93" i="3"/>
  <c r="DI93" i="3" s="1"/>
  <c r="DD94" i="3"/>
  <c r="DI94" i="3" s="1"/>
  <c r="DD95" i="3"/>
  <c r="DI95" i="3" s="1"/>
  <c r="DD96" i="3"/>
  <c r="DI96" i="3" s="1"/>
  <c r="DD97" i="3"/>
  <c r="DI97" i="3" s="1"/>
  <c r="DD98" i="3"/>
  <c r="DI98" i="3" s="1"/>
  <c r="DD99" i="3"/>
  <c r="DI99" i="3" s="1"/>
  <c r="DD100" i="3"/>
  <c r="DI100" i="3" s="1"/>
  <c r="DD101" i="3"/>
  <c r="DI101" i="3" s="1"/>
  <c r="DD102" i="3"/>
  <c r="DI102" i="3" s="1"/>
  <c r="DD103" i="3"/>
  <c r="DI103" i="3" s="1"/>
  <c r="DD104" i="3"/>
  <c r="DI104" i="3" s="1"/>
  <c r="DD105" i="3"/>
  <c r="DI105" i="3" s="1"/>
  <c r="DD106" i="3"/>
  <c r="DI106" i="3" s="1"/>
  <c r="DD107" i="3"/>
  <c r="DI107" i="3" s="1"/>
  <c r="DD108" i="3"/>
  <c r="DI108" i="3" s="1"/>
  <c r="DD109" i="3"/>
  <c r="DI109" i="3" s="1"/>
  <c r="DD110" i="3"/>
  <c r="DI110" i="3" s="1"/>
  <c r="DD111" i="3"/>
  <c r="DI111" i="3" s="1"/>
  <c r="DD112" i="3"/>
  <c r="DI112" i="3" s="1"/>
  <c r="DD113" i="3"/>
  <c r="DI113" i="3" s="1"/>
  <c r="DD114" i="3"/>
  <c r="DI114" i="3" s="1"/>
  <c r="DD115" i="3"/>
  <c r="DI115" i="3" s="1"/>
  <c r="DD116" i="3"/>
  <c r="DI116" i="3" s="1"/>
  <c r="DD117" i="3"/>
  <c r="DI117" i="3" s="1"/>
  <c r="DD118" i="3"/>
  <c r="DI118" i="3" s="1"/>
  <c r="DD119" i="3"/>
  <c r="DI119" i="3" s="1"/>
  <c r="DD120" i="3"/>
  <c r="DI120" i="3" s="1"/>
  <c r="DD121" i="3"/>
  <c r="DI121" i="3" s="1"/>
  <c r="DD122" i="3"/>
  <c r="DI122" i="3" s="1"/>
  <c r="DD123" i="3"/>
  <c r="DI123" i="3" s="1"/>
  <c r="DD124" i="3"/>
  <c r="DI124" i="3" s="1"/>
  <c r="DD125" i="3"/>
  <c r="DI125" i="3" s="1"/>
  <c r="DD126" i="3"/>
  <c r="DI126" i="3" s="1"/>
  <c r="DD127" i="3"/>
  <c r="DI127" i="3" s="1"/>
  <c r="DD128" i="3"/>
  <c r="DI128" i="3" s="1"/>
  <c r="DD129" i="3"/>
  <c r="DI129" i="3" s="1"/>
  <c r="DD130" i="3"/>
  <c r="DI130" i="3" s="1"/>
  <c r="DD131" i="3"/>
  <c r="DI131" i="3" s="1"/>
  <c r="DD132" i="3"/>
  <c r="DI132" i="3" s="1"/>
  <c r="DD133" i="3"/>
  <c r="DI133" i="3" s="1"/>
  <c r="DD134" i="3"/>
  <c r="DI134" i="3" s="1"/>
  <c r="DD135" i="3"/>
  <c r="DI135" i="3" s="1"/>
  <c r="DD136" i="3"/>
  <c r="DI136" i="3" s="1"/>
  <c r="DD137" i="3"/>
  <c r="DI137" i="3" s="1"/>
  <c r="DD138" i="3"/>
  <c r="DI138" i="3" s="1"/>
  <c r="DD139" i="3"/>
  <c r="DI139" i="3" s="1"/>
  <c r="DD140" i="3"/>
  <c r="DI140" i="3" s="1"/>
  <c r="DD141" i="3"/>
  <c r="DI141" i="3" s="1"/>
  <c r="DD142" i="3"/>
  <c r="DI142" i="3" s="1"/>
  <c r="DD143" i="3"/>
  <c r="DI143" i="3"/>
  <c r="DD144" i="3"/>
  <c r="DI144" i="3" s="1"/>
  <c r="DD145" i="3"/>
  <c r="DI145" i="3"/>
  <c r="DD146" i="3"/>
  <c r="DI146" i="3" s="1"/>
  <c r="DD147" i="3"/>
  <c r="DI147" i="3" s="1"/>
  <c r="DD148" i="3"/>
  <c r="DI148" i="3" s="1"/>
  <c r="DD149" i="3"/>
  <c r="DI149" i="3" s="1"/>
  <c r="DJ149" i="3" s="1"/>
  <c r="DD150" i="3"/>
  <c r="DI150" i="3" s="1"/>
  <c r="DD151" i="3"/>
  <c r="DI151" i="3"/>
  <c r="DD152" i="3"/>
  <c r="DI152" i="3" s="1"/>
  <c r="DD153" i="3"/>
  <c r="DI153" i="3"/>
  <c r="DD154" i="3"/>
  <c r="DI154" i="3" s="1"/>
  <c r="DD155" i="3"/>
  <c r="DI155" i="3" s="1"/>
  <c r="DD156" i="3"/>
  <c r="DI156" i="3" s="1"/>
  <c r="DD157" i="3"/>
  <c r="DI157" i="3" s="1"/>
  <c r="DD158" i="3"/>
  <c r="DI158" i="3" s="1"/>
  <c r="DD159" i="3"/>
  <c r="DI159" i="3"/>
  <c r="DD160" i="3"/>
  <c r="DI160" i="3" s="1"/>
  <c r="DD161" i="3"/>
  <c r="DI161" i="3"/>
  <c r="DD162" i="3"/>
  <c r="DI162" i="3" s="1"/>
  <c r="DD163" i="3"/>
  <c r="DI163" i="3"/>
  <c r="DD164" i="3"/>
  <c r="DI164" i="3" s="1"/>
  <c r="DD165" i="3"/>
  <c r="DI165" i="3" s="1"/>
  <c r="DD166" i="3"/>
  <c r="DI166" i="3" s="1"/>
  <c r="DD167" i="3"/>
  <c r="DI167" i="3"/>
  <c r="DD168" i="3"/>
  <c r="DI168" i="3" s="1"/>
  <c r="DD169" i="3"/>
  <c r="DI169" i="3"/>
  <c r="DD170" i="3"/>
  <c r="DI170" i="3" s="1"/>
  <c r="DD171" i="3"/>
  <c r="DI171" i="3" s="1"/>
  <c r="DD172" i="3"/>
  <c r="DI172" i="3" s="1"/>
  <c r="DD173" i="3"/>
  <c r="DI173" i="3" s="1"/>
  <c r="DD174" i="3"/>
  <c r="DI174" i="3" s="1"/>
  <c r="DD175" i="3"/>
  <c r="DI175" i="3"/>
  <c r="DD176" i="3"/>
  <c r="DI176" i="3" s="1"/>
  <c r="DD177" i="3"/>
  <c r="DI177" i="3"/>
  <c r="DD178" i="3"/>
  <c r="DI178" i="3" s="1"/>
  <c r="DD179" i="3"/>
  <c r="DI179" i="3" s="1"/>
  <c r="DD180" i="3"/>
  <c r="DI180" i="3" s="1"/>
  <c r="DD181" i="3"/>
  <c r="DI181" i="3" s="1"/>
  <c r="DD182" i="3"/>
  <c r="DI182" i="3" s="1"/>
  <c r="DD183" i="3"/>
  <c r="DI183" i="3"/>
  <c r="DD184" i="3"/>
  <c r="DI184" i="3" s="1"/>
  <c r="DD185" i="3"/>
  <c r="DI185" i="3"/>
  <c r="DD186" i="3"/>
  <c r="DI186" i="3" s="1"/>
  <c r="DD187" i="3"/>
  <c r="DI187" i="3" s="1"/>
  <c r="DD188" i="3"/>
  <c r="DI188" i="3" s="1"/>
  <c r="DD189" i="3"/>
  <c r="DI189" i="3" s="1"/>
  <c r="DD190" i="3"/>
  <c r="DI190" i="3" s="1"/>
  <c r="DD191" i="3"/>
  <c r="DI191" i="3"/>
  <c r="DD192" i="3"/>
  <c r="DI192" i="3" s="1"/>
  <c r="DD193" i="3"/>
  <c r="DI193" i="3"/>
  <c r="DD194" i="3"/>
  <c r="DI194" i="3" s="1"/>
  <c r="DD195" i="3"/>
  <c r="DI195" i="3" s="1"/>
  <c r="DD196" i="3"/>
  <c r="DI196" i="3" s="1"/>
  <c r="DD197" i="3"/>
  <c r="DI197" i="3" s="1"/>
  <c r="DD198" i="3"/>
  <c r="DI198" i="3" s="1"/>
  <c r="DD199" i="3"/>
  <c r="DI199" i="3"/>
  <c r="DD200" i="3"/>
  <c r="DI200" i="3" s="1"/>
  <c r="DD201" i="3"/>
  <c r="DI201" i="3"/>
  <c r="DD202" i="3"/>
  <c r="DI202" i="3" s="1"/>
  <c r="DD203" i="3"/>
  <c r="DI203" i="3" s="1"/>
  <c r="DD204" i="3"/>
  <c r="DI204" i="3" s="1"/>
  <c r="DD205" i="3"/>
  <c r="DI205" i="3" s="1"/>
  <c r="DD206" i="3"/>
  <c r="DI206" i="3" s="1"/>
  <c r="DD207" i="3"/>
  <c r="DI207" i="3" s="1"/>
  <c r="DD208" i="3"/>
  <c r="DI208" i="3" s="1"/>
  <c r="DD209" i="3"/>
  <c r="DI209" i="3"/>
  <c r="DD210" i="3"/>
  <c r="DI210" i="3" s="1"/>
  <c r="DD211" i="3"/>
  <c r="DI211" i="3" s="1"/>
  <c r="DD212" i="3"/>
  <c r="DI212" i="3" s="1"/>
  <c r="DD213" i="3"/>
  <c r="DI213" i="3" s="1"/>
  <c r="DJ213" i="3" s="1"/>
  <c r="DD214" i="3"/>
  <c r="DI214" i="3" s="1"/>
  <c r="DD215" i="3"/>
  <c r="DI215" i="3" s="1"/>
  <c r="DD216" i="3"/>
  <c r="DI216" i="3" s="1"/>
  <c r="DD217" i="3"/>
  <c r="DI217" i="3"/>
  <c r="DD218" i="3"/>
  <c r="DI218" i="3" s="1"/>
  <c r="DD219" i="3"/>
  <c r="DI219" i="3" s="1"/>
  <c r="DD220" i="3"/>
  <c r="DI220" i="3" s="1"/>
  <c r="DD221" i="3"/>
  <c r="DI221" i="3" s="1"/>
  <c r="DD222" i="3"/>
  <c r="DI222" i="3" s="1"/>
  <c r="DD223" i="3"/>
  <c r="DI223" i="3" s="1"/>
  <c r="DD224" i="3"/>
  <c r="DI224" i="3" s="1"/>
  <c r="DD225" i="3"/>
  <c r="DI225" i="3" s="1"/>
  <c r="DD226" i="3"/>
  <c r="DI226" i="3" s="1"/>
  <c r="DD227" i="3"/>
  <c r="DI227" i="3" s="1"/>
  <c r="DD228" i="3"/>
  <c r="DI228" i="3" s="1"/>
  <c r="DD229" i="3"/>
  <c r="DI229" i="3" s="1"/>
  <c r="DD230" i="3"/>
  <c r="DI230" i="3" s="1"/>
  <c r="DD231" i="3"/>
  <c r="DI231" i="3" s="1"/>
  <c r="DD232" i="3"/>
  <c r="DI232" i="3" s="1"/>
  <c r="DD233" i="3"/>
  <c r="DI233" i="3" s="1"/>
  <c r="DD234" i="3"/>
  <c r="DI234" i="3" s="1"/>
  <c r="DD235" i="3"/>
  <c r="DI235" i="3" s="1"/>
  <c r="DD236" i="3"/>
  <c r="DI236" i="3" s="1"/>
  <c r="DD237" i="3"/>
  <c r="DI237" i="3" s="1"/>
  <c r="DD238" i="3"/>
  <c r="DI238" i="3" s="1"/>
  <c r="DD239" i="3"/>
  <c r="DI239" i="3" s="1"/>
  <c r="DD240" i="3"/>
  <c r="DI240" i="3" s="1"/>
  <c r="DD241" i="3"/>
  <c r="DI241" i="3" s="1"/>
  <c r="DD242" i="3"/>
  <c r="DI242" i="3" s="1"/>
  <c r="DD243" i="3"/>
  <c r="DI243" i="3" s="1"/>
  <c r="DD244" i="3"/>
  <c r="DI244" i="3" s="1"/>
  <c r="DD245" i="3"/>
  <c r="DI245" i="3" s="1"/>
  <c r="DD246" i="3"/>
  <c r="DI246" i="3" s="1"/>
  <c r="DD247" i="3"/>
  <c r="DI247" i="3" s="1"/>
  <c r="DD248" i="3"/>
  <c r="DI248" i="3" s="1"/>
  <c r="DD249" i="3"/>
  <c r="DI249" i="3" s="1"/>
  <c r="DD250" i="3"/>
  <c r="DI250" i="3" s="1"/>
  <c r="DD251" i="3"/>
  <c r="DI251" i="3" s="1"/>
  <c r="DD252" i="3"/>
  <c r="DI252" i="3" s="1"/>
  <c r="DD253" i="3"/>
  <c r="DI253" i="3" s="1"/>
  <c r="DD254" i="3"/>
  <c r="DI254" i="3" s="1"/>
  <c r="DD255" i="3"/>
  <c r="DI255" i="3" s="1"/>
  <c r="DD256" i="3"/>
  <c r="DI256" i="3" s="1"/>
  <c r="DD257" i="3"/>
  <c r="DI257" i="3" s="1"/>
  <c r="DD258" i="3"/>
  <c r="DI258" i="3" s="1"/>
  <c r="DD259" i="3"/>
  <c r="DI259" i="3" s="1"/>
  <c r="DD260" i="3"/>
  <c r="DI260" i="3" s="1"/>
  <c r="DD261" i="3"/>
  <c r="DI261" i="3" s="1"/>
  <c r="DD262" i="3"/>
  <c r="DI262" i="3" s="1"/>
  <c r="DD263" i="3"/>
  <c r="DI263" i="3" s="1"/>
  <c r="DD264" i="3"/>
  <c r="DI264" i="3" s="1"/>
  <c r="DD265" i="3"/>
  <c r="DI265" i="3" s="1"/>
  <c r="DD266" i="3"/>
  <c r="DI266" i="3" s="1"/>
  <c r="DD267" i="3"/>
  <c r="DI267" i="3" s="1"/>
  <c r="DD268" i="3"/>
  <c r="DI268" i="3" s="1"/>
  <c r="DD269" i="3"/>
  <c r="DI269" i="3" s="1"/>
  <c r="DD270" i="3"/>
  <c r="DI270" i="3" s="1"/>
  <c r="DD271" i="3"/>
  <c r="DI271" i="3" s="1"/>
  <c r="DD272" i="3"/>
  <c r="DI272" i="3" s="1"/>
  <c r="DD273" i="3"/>
  <c r="DI273" i="3" s="1"/>
  <c r="DD274" i="3"/>
  <c r="DI274" i="3" s="1"/>
  <c r="DD275" i="3"/>
  <c r="DI275" i="3" s="1"/>
  <c r="DD276" i="3"/>
  <c r="DI276" i="3" s="1"/>
  <c r="DD277" i="3"/>
  <c r="DI277" i="3" s="1"/>
  <c r="DD278" i="3"/>
  <c r="DI278" i="3" s="1"/>
  <c r="DD279" i="3"/>
  <c r="DI279" i="3" s="1"/>
  <c r="DD280" i="3"/>
  <c r="DI280" i="3" s="1"/>
  <c r="DD281" i="3"/>
  <c r="DI281" i="3" s="1"/>
  <c r="DD282" i="3"/>
  <c r="DI282" i="3" s="1"/>
  <c r="DD283" i="3"/>
  <c r="DI283" i="3" s="1"/>
  <c r="DD284" i="3"/>
  <c r="DI284" i="3" s="1"/>
  <c r="DD285" i="3"/>
  <c r="DI285" i="3" s="1"/>
  <c r="DD286" i="3"/>
  <c r="DI286" i="3" s="1"/>
  <c r="DD287" i="3"/>
  <c r="DI287" i="3" s="1"/>
  <c r="DD288" i="3"/>
  <c r="DI288" i="3" s="1"/>
  <c r="DD289" i="3"/>
  <c r="DI289" i="3" s="1"/>
  <c r="DD290" i="3"/>
  <c r="DI290" i="3" s="1"/>
  <c r="DD291" i="3"/>
  <c r="DI291" i="3" s="1"/>
  <c r="DD292" i="3"/>
  <c r="DI292" i="3" s="1"/>
  <c r="DD293" i="3"/>
  <c r="DI293" i="3" s="1"/>
  <c r="DD294" i="3"/>
  <c r="DI294" i="3" s="1"/>
  <c r="DD295" i="3"/>
  <c r="DI295" i="3" s="1"/>
  <c r="DD296" i="3"/>
  <c r="DI296" i="3" s="1"/>
  <c r="DD297" i="3"/>
  <c r="DI297" i="3" s="1"/>
  <c r="DD298" i="3"/>
  <c r="DI298" i="3" s="1"/>
  <c r="DD299" i="3"/>
  <c r="DI299" i="3" s="1"/>
  <c r="DD300" i="3"/>
  <c r="DI300" i="3" s="1"/>
  <c r="DD301" i="3"/>
  <c r="DI301" i="3" s="1"/>
  <c r="DD302" i="3"/>
  <c r="DI302" i="3" s="1"/>
  <c r="DD303" i="3"/>
  <c r="DI303" i="3" s="1"/>
  <c r="DD304" i="3"/>
  <c r="DI304" i="3" s="1"/>
  <c r="DD305" i="3"/>
  <c r="DI305" i="3" s="1"/>
  <c r="DD306" i="3"/>
  <c r="DI306" i="3" s="1"/>
  <c r="DD307" i="3"/>
  <c r="DI307" i="3"/>
  <c r="DD308" i="3"/>
  <c r="DI308" i="3" s="1"/>
  <c r="DD309" i="3"/>
  <c r="DI309" i="3" s="1"/>
  <c r="DD310" i="3"/>
  <c r="DI310" i="3" s="1"/>
  <c r="DD311" i="3"/>
  <c r="DI311" i="3" s="1"/>
  <c r="DD312" i="3"/>
  <c r="DI312" i="3" s="1"/>
  <c r="DD313" i="3"/>
  <c r="DI313" i="3" s="1"/>
  <c r="DD314" i="3"/>
  <c r="DI314" i="3" s="1"/>
  <c r="DD315" i="3"/>
  <c r="DI315" i="3"/>
  <c r="DD316" i="3"/>
  <c r="DI316" i="3" s="1"/>
  <c r="DD317" i="3"/>
  <c r="DI317" i="3" s="1"/>
  <c r="DD318" i="3"/>
  <c r="DI318" i="3" s="1"/>
  <c r="DD319" i="3"/>
  <c r="DI319" i="3" s="1"/>
  <c r="DD320" i="3"/>
  <c r="DI320" i="3" s="1"/>
  <c r="DD321" i="3"/>
  <c r="DI321" i="3" s="1"/>
  <c r="DD322" i="3"/>
  <c r="DI322" i="3" s="1"/>
  <c r="DD323" i="3"/>
  <c r="DI323" i="3"/>
  <c r="DD324" i="3"/>
  <c r="DI324" i="3" s="1"/>
  <c r="DD325" i="3"/>
  <c r="DI325" i="3" s="1"/>
  <c r="DJ325" i="3" s="1"/>
  <c r="DD326" i="3"/>
  <c r="DI326" i="3" s="1"/>
  <c r="DD327" i="3"/>
  <c r="DI327" i="3" s="1"/>
  <c r="DD328" i="3"/>
  <c r="DI328" i="3" s="1"/>
  <c r="DD329" i="3"/>
  <c r="DI329" i="3" s="1"/>
  <c r="DJ329" i="3" s="1"/>
  <c r="DD330" i="3"/>
  <c r="DI330" i="3" s="1"/>
  <c r="DD331" i="3"/>
  <c r="DI331" i="3"/>
  <c r="DD332" i="3"/>
  <c r="DI332" i="3" s="1"/>
  <c r="DD333" i="3"/>
  <c r="DI333" i="3" s="1"/>
  <c r="DD334" i="3"/>
  <c r="DI334" i="3" s="1"/>
  <c r="DD335" i="3"/>
  <c r="DI335" i="3" s="1"/>
  <c r="DD336" i="3"/>
  <c r="DI336" i="3" s="1"/>
  <c r="DD337" i="3"/>
  <c r="DI337" i="3" s="1"/>
  <c r="DD338" i="3"/>
  <c r="DI338" i="3" s="1"/>
  <c r="DD339" i="3"/>
  <c r="DI339" i="3"/>
  <c r="DD340" i="3"/>
  <c r="DI340" i="3" s="1"/>
  <c r="DD341" i="3"/>
  <c r="DI341" i="3" s="1"/>
  <c r="DD342" i="3"/>
  <c r="DI342" i="3" s="1"/>
  <c r="DD343" i="3"/>
  <c r="DI343" i="3" s="1"/>
  <c r="DD344" i="3"/>
  <c r="DI344" i="3" s="1"/>
  <c r="DD345" i="3"/>
  <c r="DI345" i="3" s="1"/>
  <c r="DD346" i="3"/>
  <c r="DI346" i="3" s="1"/>
  <c r="DD347" i="3"/>
  <c r="DI347" i="3"/>
  <c r="DD348" i="3"/>
  <c r="DI348" i="3" s="1"/>
  <c r="DD349" i="3"/>
  <c r="DI349" i="3" s="1"/>
  <c r="DD350" i="3"/>
  <c r="DI350" i="3" s="1"/>
  <c r="DD351" i="3"/>
  <c r="DI351" i="3" s="1"/>
  <c r="DD352" i="3"/>
  <c r="DI352" i="3" s="1"/>
  <c r="DD353" i="3"/>
  <c r="DI353" i="3" s="1"/>
  <c r="DD354" i="3"/>
  <c r="DI354" i="3" s="1"/>
  <c r="DD355" i="3"/>
  <c r="DI355" i="3"/>
  <c r="DD356" i="3"/>
  <c r="DI356" i="3" s="1"/>
  <c r="DD357" i="3"/>
  <c r="DI357" i="3" s="1"/>
  <c r="DJ357" i="3" s="1"/>
  <c r="DD358" i="3"/>
  <c r="DI358" i="3" s="1"/>
  <c r="DD359" i="3"/>
  <c r="DI359" i="3" s="1"/>
  <c r="DD360" i="3"/>
  <c r="DI360" i="3" s="1"/>
  <c r="DD361" i="3"/>
  <c r="DI361" i="3" s="1"/>
  <c r="DJ361" i="3" s="1"/>
  <c r="DD362" i="3"/>
  <c r="DI362" i="3" s="1"/>
  <c r="DD363" i="3"/>
  <c r="DI363" i="3"/>
  <c r="DD364" i="3"/>
  <c r="DI364" i="3" s="1"/>
  <c r="DD365" i="3"/>
  <c r="DI365" i="3" s="1"/>
  <c r="DD366" i="3"/>
  <c r="DI366" i="3" s="1"/>
  <c r="DD367" i="3"/>
  <c r="DI367" i="3" s="1"/>
  <c r="DD368" i="3"/>
  <c r="DI368" i="3" s="1"/>
  <c r="DD369" i="3"/>
  <c r="DI369" i="3" s="1"/>
  <c r="DD370" i="3"/>
  <c r="DI370" i="3" s="1"/>
  <c r="DD371" i="3"/>
  <c r="DI371" i="3"/>
  <c r="DD372" i="3"/>
  <c r="DI372" i="3" s="1"/>
  <c r="DD373" i="3"/>
  <c r="DI373" i="3" s="1"/>
  <c r="DD374" i="3"/>
  <c r="DI374" i="3" s="1"/>
  <c r="DD375" i="3"/>
  <c r="DI375" i="3" s="1"/>
  <c r="DD376" i="3"/>
  <c r="DI376" i="3" s="1"/>
  <c r="DD377" i="3"/>
  <c r="DI377" i="3" s="1"/>
  <c r="DD378" i="3"/>
  <c r="DI378" i="3" s="1"/>
  <c r="DD379" i="3"/>
  <c r="DI379" i="3"/>
  <c r="DD380" i="3"/>
  <c r="DI380" i="3" s="1"/>
  <c r="DD381" i="3"/>
  <c r="DI381" i="3" s="1"/>
  <c r="DD382" i="3"/>
  <c r="DI382" i="3" s="1"/>
  <c r="DD383" i="3"/>
  <c r="DI383" i="3" s="1"/>
  <c r="DD384" i="3"/>
  <c r="DI384" i="3" s="1"/>
  <c r="DD385" i="3"/>
  <c r="DI385" i="3" s="1"/>
  <c r="DD386" i="3"/>
  <c r="DI386" i="3" s="1"/>
  <c r="DD387" i="3"/>
  <c r="DI387" i="3"/>
  <c r="DD388" i="3"/>
  <c r="DI388" i="3" s="1"/>
  <c r="DD389" i="3"/>
  <c r="DI389" i="3" s="1"/>
  <c r="DJ389" i="3" s="1"/>
  <c r="DD390" i="3"/>
  <c r="DI390" i="3" s="1"/>
  <c r="DD391" i="3"/>
  <c r="DI391" i="3" s="1"/>
  <c r="DD392" i="3"/>
  <c r="DI392" i="3" s="1"/>
  <c r="DD393" i="3"/>
  <c r="DI393" i="3" s="1"/>
  <c r="DJ393" i="3" s="1"/>
  <c r="DD394" i="3"/>
  <c r="DI394" i="3" s="1"/>
  <c r="DD395" i="3"/>
  <c r="DI395" i="3"/>
  <c r="DD396" i="3"/>
  <c r="DI396" i="3" s="1"/>
  <c r="DD397" i="3"/>
  <c r="DI397" i="3" s="1"/>
  <c r="DD398" i="3"/>
  <c r="DI398" i="3" s="1"/>
  <c r="DD399" i="3"/>
  <c r="DI399" i="3" s="1"/>
  <c r="DD400" i="3"/>
  <c r="DI400" i="3" s="1"/>
  <c r="DD401" i="3"/>
  <c r="DI401" i="3" s="1"/>
  <c r="DD402" i="3"/>
  <c r="DI402" i="3" s="1"/>
  <c r="DD403" i="3"/>
  <c r="DI403" i="3"/>
  <c r="DD404" i="3"/>
  <c r="DI404" i="3" s="1"/>
  <c r="DD405" i="3"/>
  <c r="DI405" i="3" s="1"/>
  <c r="DD406" i="3"/>
  <c r="DI406" i="3" s="1"/>
  <c r="DD407" i="3"/>
  <c r="DI407" i="3" s="1"/>
  <c r="DD408" i="3"/>
  <c r="DI408" i="3" s="1"/>
  <c r="DD409" i="3"/>
  <c r="DI409" i="3" s="1"/>
  <c r="DD410" i="3"/>
  <c r="DI410" i="3" s="1"/>
  <c r="DD411" i="3"/>
  <c r="DI411" i="3" s="1"/>
  <c r="DD412" i="3"/>
  <c r="DI412" i="3" s="1"/>
  <c r="DD413" i="3"/>
  <c r="DI413" i="3" s="1"/>
  <c r="DD414" i="3"/>
  <c r="DI414" i="3" s="1"/>
  <c r="DD415" i="3"/>
  <c r="DI415" i="3" s="1"/>
  <c r="DD416" i="3"/>
  <c r="DI416" i="3" s="1"/>
  <c r="DD417" i="3"/>
  <c r="DI417" i="3"/>
  <c r="DD418" i="3"/>
  <c r="DI418" i="3" s="1"/>
  <c r="DD419" i="3"/>
  <c r="DI419" i="3" s="1"/>
  <c r="DD420" i="3"/>
  <c r="DI420" i="3" s="1"/>
  <c r="DD421" i="3"/>
  <c r="DI421" i="3"/>
  <c r="DD422" i="3"/>
  <c r="DI422" i="3" s="1"/>
  <c r="DD423" i="3"/>
  <c r="DI423" i="3" s="1"/>
  <c r="DD424" i="3"/>
  <c r="DI424" i="3" s="1"/>
  <c r="DD425" i="3"/>
  <c r="DI425" i="3" s="1"/>
  <c r="DJ425" i="3" s="1"/>
  <c r="DD426" i="3"/>
  <c r="DI426" i="3" s="1"/>
  <c r="DD427" i="3"/>
  <c r="DI427" i="3" s="1"/>
  <c r="DD428" i="3"/>
  <c r="DI428" i="3" s="1"/>
  <c r="DD429" i="3"/>
  <c r="DI429" i="3" s="1"/>
  <c r="DJ429" i="3" s="1"/>
  <c r="DD430" i="3"/>
  <c r="DI430" i="3" s="1"/>
  <c r="DD431" i="3"/>
  <c r="DI431" i="3" s="1"/>
  <c r="DD432" i="3"/>
  <c r="DI432" i="3" s="1"/>
  <c r="DD433" i="3"/>
  <c r="DI433" i="3"/>
  <c r="DD434" i="3"/>
  <c r="DI434" i="3" s="1"/>
  <c r="DD435" i="3"/>
  <c r="DI435" i="3" s="1"/>
  <c r="DD436" i="3"/>
  <c r="DI436" i="3" s="1"/>
  <c r="DD437" i="3"/>
  <c r="DI437" i="3"/>
  <c r="DD438" i="3"/>
  <c r="DI438" i="3" s="1"/>
  <c r="DD439" i="3"/>
  <c r="DI439" i="3" s="1"/>
  <c r="DD440" i="3"/>
  <c r="DI440" i="3" s="1"/>
  <c r="DD441" i="3"/>
  <c r="DI441" i="3" s="1"/>
  <c r="DD442" i="3"/>
  <c r="DI442" i="3" s="1"/>
  <c r="DD443" i="3"/>
  <c r="DI443" i="3" s="1"/>
  <c r="DD444" i="3"/>
  <c r="DI444" i="3" s="1"/>
  <c r="DD445" i="3"/>
  <c r="DI445" i="3"/>
  <c r="DD446" i="3"/>
  <c r="DI446" i="3" s="1"/>
  <c r="DD447" i="3"/>
  <c r="DI447" i="3" s="1"/>
  <c r="DD448" i="3"/>
  <c r="DI448" i="3" s="1"/>
  <c r="DD449" i="3"/>
  <c r="DI449" i="3" s="1"/>
  <c r="DD450" i="3"/>
  <c r="DI450" i="3" s="1"/>
  <c r="DD451" i="3"/>
  <c r="DI451" i="3" s="1"/>
  <c r="DD452" i="3"/>
  <c r="DI452" i="3" s="1"/>
  <c r="DD453" i="3"/>
  <c r="DI453" i="3"/>
  <c r="DD454" i="3"/>
  <c r="DI454" i="3" s="1"/>
  <c r="DD455" i="3"/>
  <c r="DI455" i="3" s="1"/>
  <c r="DD456" i="3"/>
  <c r="DI456" i="3" s="1"/>
  <c r="DD457" i="3"/>
  <c r="DI457" i="3"/>
  <c r="DD458" i="3"/>
  <c r="DI458" i="3" s="1"/>
  <c r="DD459" i="3"/>
  <c r="DI459" i="3" s="1"/>
  <c r="DD460" i="3"/>
  <c r="DI460" i="3" s="1"/>
  <c r="DD461" i="3"/>
  <c r="DI461" i="3" s="1"/>
  <c r="DD462" i="3"/>
  <c r="DI462" i="3" s="1"/>
  <c r="DD463" i="3"/>
  <c r="DI463" i="3" s="1"/>
  <c r="DD464" i="3"/>
  <c r="DI464" i="3" s="1"/>
  <c r="DD465" i="3"/>
  <c r="DI465" i="3"/>
  <c r="DD466" i="3"/>
  <c r="DI466" i="3" s="1"/>
  <c r="DD467" i="3"/>
  <c r="DI467" i="3" s="1"/>
  <c r="DD468" i="3"/>
  <c r="DI468" i="3" s="1"/>
  <c r="DD469" i="3"/>
  <c r="DI469" i="3"/>
  <c r="DD470" i="3"/>
  <c r="DI470" i="3" s="1"/>
  <c r="DD471" i="3"/>
  <c r="DI471" i="3" s="1"/>
  <c r="DD472" i="3"/>
  <c r="DI472" i="3" s="1"/>
  <c r="DD473" i="3"/>
  <c r="DI473" i="3"/>
  <c r="DD474" i="3"/>
  <c r="DI474" i="3" s="1"/>
  <c r="DD475" i="3"/>
  <c r="DI475" i="3" s="1"/>
  <c r="DD476" i="3"/>
  <c r="DI476" i="3" s="1"/>
  <c r="DD477" i="3"/>
  <c r="DI477" i="3" s="1"/>
  <c r="DD478" i="3"/>
  <c r="DI478" i="3" s="1"/>
  <c r="DD479" i="3"/>
  <c r="DI479" i="3" s="1"/>
  <c r="DD480" i="3"/>
  <c r="DI480" i="3" s="1"/>
  <c r="DD481" i="3"/>
  <c r="DI481" i="3" s="1"/>
  <c r="DD482" i="3"/>
  <c r="DI482" i="3" s="1"/>
  <c r="DD483" i="3"/>
  <c r="DI483" i="3" s="1"/>
  <c r="DD484" i="3"/>
  <c r="DI484" i="3" s="1"/>
  <c r="DD485" i="3"/>
  <c r="DI485" i="3" s="1"/>
  <c r="DD486" i="3"/>
  <c r="DI486" i="3" s="1"/>
  <c r="DD487" i="3"/>
  <c r="DI487" i="3" s="1"/>
  <c r="DD488" i="3"/>
  <c r="DI488" i="3" s="1"/>
  <c r="DD489" i="3"/>
  <c r="DI489" i="3" s="1"/>
  <c r="DD490" i="3"/>
  <c r="DI490" i="3" s="1"/>
  <c r="DD491" i="3"/>
  <c r="DI491" i="3" s="1"/>
  <c r="DD492" i="3"/>
  <c r="DI492" i="3" s="1"/>
  <c r="DD493" i="3"/>
  <c r="DI493" i="3" s="1"/>
  <c r="DD494" i="3"/>
  <c r="DI494" i="3" s="1"/>
  <c r="DD495" i="3"/>
  <c r="DI495" i="3" s="1"/>
  <c r="DD496" i="3"/>
  <c r="DI496" i="3" s="1"/>
  <c r="DD497" i="3"/>
  <c r="DI497" i="3" s="1"/>
  <c r="DD498" i="3"/>
  <c r="DI498" i="3" s="1"/>
  <c r="DD499" i="3"/>
  <c r="DI499" i="3" s="1"/>
  <c r="DD500" i="3"/>
  <c r="DI500" i="3" s="1"/>
  <c r="DD501" i="3"/>
  <c r="DI501" i="3" s="1"/>
  <c r="DD502" i="3"/>
  <c r="DI502" i="3" s="1"/>
  <c r="DD503" i="3"/>
  <c r="DI503" i="3" s="1"/>
  <c r="DD504" i="3"/>
  <c r="DI504" i="3" s="1"/>
  <c r="DD505" i="3"/>
  <c r="DI505" i="3" s="1"/>
  <c r="DD506" i="3"/>
  <c r="DI506" i="3" s="1"/>
  <c r="DD507" i="3"/>
  <c r="DI507" i="3" s="1"/>
  <c r="DD508" i="3"/>
  <c r="DI508" i="3" s="1"/>
  <c r="DD509" i="3"/>
  <c r="DI509" i="3" s="1"/>
  <c r="DD510" i="3"/>
  <c r="DI510" i="3" s="1"/>
  <c r="DD511" i="3"/>
  <c r="DI511" i="3" s="1"/>
  <c r="DD512" i="3"/>
  <c r="DI512" i="3" s="1"/>
  <c r="DD513" i="3"/>
  <c r="DI513" i="3" s="1"/>
  <c r="DD514" i="3"/>
  <c r="DI514" i="3" s="1"/>
  <c r="DD515" i="3"/>
  <c r="DI515" i="3" s="1"/>
  <c r="DD516" i="3"/>
  <c r="DI516" i="3" s="1"/>
  <c r="DD517" i="3"/>
  <c r="DI517" i="3" s="1"/>
  <c r="DD518" i="3"/>
  <c r="DI518" i="3" s="1"/>
  <c r="DD519" i="3"/>
  <c r="DI519" i="3" s="1"/>
  <c r="DD520" i="3"/>
  <c r="DI520" i="3" s="1"/>
  <c r="DD521" i="3"/>
  <c r="DI521" i="3" s="1"/>
  <c r="DD522" i="3"/>
  <c r="DI522" i="3" s="1"/>
  <c r="DD523" i="3"/>
  <c r="DI523" i="3" s="1"/>
  <c r="DD524" i="3"/>
  <c r="DI524" i="3" s="1"/>
  <c r="DD525" i="3"/>
  <c r="DI525" i="3" s="1"/>
  <c r="DD526" i="3"/>
  <c r="DI526" i="3" s="1"/>
  <c r="DD527" i="3"/>
  <c r="DI527" i="3" s="1"/>
  <c r="DD528" i="3"/>
  <c r="DI528" i="3" s="1"/>
  <c r="DD529" i="3"/>
  <c r="DI529" i="3" s="1"/>
  <c r="DD530" i="3"/>
  <c r="DI530" i="3" s="1"/>
  <c r="DD531" i="3"/>
  <c r="DI531" i="3" s="1"/>
  <c r="DD532" i="3"/>
  <c r="DI532" i="3" s="1"/>
  <c r="DD533" i="3"/>
  <c r="DI533" i="3" s="1"/>
  <c r="DD534" i="3"/>
  <c r="DI534" i="3" s="1"/>
  <c r="DD535" i="3"/>
  <c r="DI535" i="3" s="1"/>
  <c r="DD536" i="3"/>
  <c r="DI536" i="3" s="1"/>
  <c r="DD537" i="3"/>
  <c r="DI537" i="3" s="1"/>
  <c r="DD538" i="3"/>
  <c r="DI538" i="3" s="1"/>
  <c r="DD539" i="3"/>
  <c r="DI539" i="3" s="1"/>
  <c r="DD540" i="3"/>
  <c r="DI540" i="3" s="1"/>
  <c r="DD541" i="3"/>
  <c r="DI541" i="3" s="1"/>
  <c r="DD542" i="3"/>
  <c r="DI542" i="3" s="1"/>
  <c r="DD543" i="3"/>
  <c r="DI543" i="3" s="1"/>
  <c r="DD544" i="3"/>
  <c r="DI544" i="3" s="1"/>
  <c r="DD545" i="3"/>
  <c r="DI545" i="3" s="1"/>
  <c r="DD546" i="3"/>
  <c r="DI546" i="3" s="1"/>
  <c r="DD547" i="3"/>
  <c r="DI547" i="3" s="1"/>
  <c r="DD548" i="3"/>
  <c r="DI548" i="3" s="1"/>
  <c r="DD549" i="3"/>
  <c r="DI549" i="3" s="1"/>
  <c r="DD550" i="3"/>
  <c r="DI550" i="3" s="1"/>
  <c r="DD551" i="3"/>
  <c r="DI551" i="3" s="1"/>
  <c r="DD552" i="3"/>
  <c r="DI552" i="3" s="1"/>
  <c r="DD553" i="3"/>
  <c r="DI553" i="3" s="1"/>
  <c r="DD554" i="3"/>
  <c r="DI554" i="3" s="1"/>
  <c r="DD555" i="3"/>
  <c r="DI555" i="3" s="1"/>
  <c r="DD556" i="3"/>
  <c r="DI556" i="3" s="1"/>
  <c r="DD557" i="3"/>
  <c r="DI557" i="3" s="1"/>
  <c r="DD558" i="3"/>
  <c r="DI558" i="3" s="1"/>
  <c r="DD559" i="3"/>
  <c r="DI559" i="3" s="1"/>
  <c r="DD560" i="3"/>
  <c r="DI560" i="3" s="1"/>
  <c r="DD561" i="3"/>
  <c r="DI561" i="3" s="1"/>
  <c r="DD562" i="3"/>
  <c r="DI562" i="3" s="1"/>
  <c r="DD563" i="3"/>
  <c r="DI563" i="3" s="1"/>
  <c r="DD564" i="3"/>
  <c r="DI564" i="3" s="1"/>
  <c r="DD565" i="3"/>
  <c r="DI565" i="3" s="1"/>
  <c r="DD566" i="3"/>
  <c r="DI566" i="3" s="1"/>
  <c r="DD567" i="3"/>
  <c r="DI567" i="3" s="1"/>
  <c r="DD568" i="3"/>
  <c r="DI568" i="3" s="1"/>
  <c r="DD569" i="3"/>
  <c r="DI569" i="3" s="1"/>
  <c r="DD570" i="3"/>
  <c r="DI570" i="3" s="1"/>
  <c r="DD571" i="3"/>
  <c r="DI571" i="3" s="1"/>
  <c r="DD572" i="3"/>
  <c r="DI572" i="3" s="1"/>
  <c r="DD573" i="3"/>
  <c r="DI573" i="3" s="1"/>
  <c r="DD574" i="3"/>
  <c r="DI574" i="3" s="1"/>
  <c r="DD575" i="3"/>
  <c r="DI575" i="3" s="1"/>
  <c r="DD576" i="3"/>
  <c r="DI576" i="3" s="1"/>
  <c r="DD577" i="3"/>
  <c r="DI577" i="3" s="1"/>
  <c r="DD578" i="3"/>
  <c r="DI578" i="3" s="1"/>
  <c r="DD579" i="3"/>
  <c r="DI579" i="3" s="1"/>
  <c r="DD580" i="3"/>
  <c r="DI580" i="3" s="1"/>
  <c r="DD581" i="3"/>
  <c r="DI581" i="3" s="1"/>
  <c r="DD582" i="3"/>
  <c r="DI582" i="3" s="1"/>
  <c r="DD583" i="3"/>
  <c r="DI583" i="3" s="1"/>
  <c r="DD584" i="3"/>
  <c r="DI584" i="3" s="1"/>
  <c r="DD585" i="3"/>
  <c r="DI585" i="3" s="1"/>
  <c r="DD586" i="3"/>
  <c r="DI586" i="3" s="1"/>
  <c r="DD587" i="3"/>
  <c r="DI587" i="3" s="1"/>
  <c r="DD588" i="3"/>
  <c r="DI588" i="3" s="1"/>
  <c r="DD589" i="3"/>
  <c r="DI589" i="3" s="1"/>
  <c r="DD590" i="3"/>
  <c r="DI590" i="3" s="1"/>
  <c r="DD591" i="3"/>
  <c r="DI591" i="3" s="1"/>
  <c r="DD592" i="3"/>
  <c r="DI592" i="3" s="1"/>
  <c r="DD593" i="3"/>
  <c r="DI593" i="3" s="1"/>
  <c r="DD594" i="3"/>
  <c r="DI594" i="3" s="1"/>
  <c r="DD595" i="3"/>
  <c r="DI595" i="3" s="1"/>
  <c r="DD596" i="3"/>
  <c r="DI596" i="3" s="1"/>
  <c r="DD597" i="3"/>
  <c r="DI597" i="3" s="1"/>
  <c r="DD598" i="3"/>
  <c r="DI598" i="3" s="1"/>
  <c r="DD599" i="3"/>
  <c r="DI599" i="3" s="1"/>
  <c r="DD600" i="3"/>
  <c r="DI600" i="3" s="1"/>
  <c r="DD601" i="3"/>
  <c r="DI601" i="3" s="1"/>
  <c r="DD602" i="3"/>
  <c r="DI602" i="3" s="1"/>
  <c r="DD603" i="3"/>
  <c r="DI603" i="3" s="1"/>
  <c r="DD604" i="3"/>
  <c r="DI604" i="3" s="1"/>
  <c r="DD605" i="3"/>
  <c r="DI605" i="3" s="1"/>
  <c r="DD606" i="3"/>
  <c r="DI606" i="3" s="1"/>
  <c r="DD607" i="3"/>
  <c r="DI607" i="3" s="1"/>
  <c r="DD608" i="3"/>
  <c r="DI608" i="3" s="1"/>
  <c r="DD609" i="3"/>
  <c r="DI609" i="3" s="1"/>
  <c r="DD610" i="3"/>
  <c r="DI610" i="3" s="1"/>
  <c r="DD611" i="3"/>
  <c r="DI611" i="3" s="1"/>
  <c r="DD612" i="3"/>
  <c r="DI612" i="3" s="1"/>
  <c r="DD613" i="3"/>
  <c r="DI613" i="3" s="1"/>
  <c r="DD614" i="3"/>
  <c r="DI614" i="3" s="1"/>
  <c r="DD615" i="3"/>
  <c r="DI615" i="3" s="1"/>
  <c r="DD616" i="3"/>
  <c r="DI616" i="3" s="1"/>
  <c r="DD617" i="3"/>
  <c r="DI617" i="3" s="1"/>
  <c r="DD618" i="3"/>
  <c r="DI618" i="3" s="1"/>
  <c r="DD619" i="3"/>
  <c r="DI619" i="3" s="1"/>
  <c r="DD620" i="3"/>
  <c r="DI620" i="3" s="1"/>
  <c r="DD621" i="3"/>
  <c r="DI621" i="3" s="1"/>
  <c r="DD622" i="3"/>
  <c r="DI622" i="3" s="1"/>
  <c r="DD623" i="3"/>
  <c r="DI623" i="3" s="1"/>
  <c r="DD624" i="3"/>
  <c r="DI624" i="3" s="1"/>
  <c r="DD625" i="3"/>
  <c r="DI625" i="3" s="1"/>
  <c r="DD626" i="3"/>
  <c r="DI626" i="3" s="1"/>
  <c r="DD627" i="3"/>
  <c r="DI627" i="3" s="1"/>
  <c r="DD628" i="3"/>
  <c r="DI628" i="3" s="1"/>
  <c r="DD629" i="3"/>
  <c r="DI629" i="3" s="1"/>
  <c r="DJ629" i="3" s="1"/>
  <c r="DD630" i="3"/>
  <c r="DI630" i="3" s="1"/>
  <c r="DD631" i="3"/>
  <c r="DI631" i="3" s="1"/>
  <c r="DD632" i="3"/>
  <c r="DI632" i="3" s="1"/>
  <c r="DD633" i="3"/>
  <c r="DI633" i="3" s="1"/>
  <c r="DD634" i="3"/>
  <c r="DI634" i="3"/>
  <c r="DJ634" i="3" s="1"/>
  <c r="DD635" i="3"/>
  <c r="DI635" i="3" s="1"/>
  <c r="DD636" i="3"/>
  <c r="DI636" i="3" s="1"/>
  <c r="DJ636" i="3" s="1"/>
  <c r="DD637" i="3"/>
  <c r="DI637" i="3" s="1"/>
  <c r="DJ637" i="3" s="1"/>
  <c r="DD638" i="3"/>
  <c r="DI638" i="3" s="1"/>
  <c r="DD639" i="3"/>
  <c r="DI639" i="3" s="1"/>
  <c r="DD640" i="3"/>
  <c r="DI640" i="3" s="1"/>
  <c r="DJ640" i="3" s="1"/>
  <c r="DD641" i="3"/>
  <c r="DI641" i="3" s="1"/>
  <c r="DD642" i="3"/>
  <c r="DI642" i="3"/>
  <c r="DJ642" i="3" s="1"/>
  <c r="DD643" i="3"/>
  <c r="DI643" i="3" s="1"/>
  <c r="DD644" i="3"/>
  <c r="DI644" i="3" s="1"/>
  <c r="DD645" i="3"/>
  <c r="DI645" i="3" s="1"/>
  <c r="DJ645" i="3" s="1"/>
  <c r="DD646" i="3"/>
  <c r="DI646" i="3" s="1"/>
  <c r="DD647" i="3"/>
  <c r="DI647" i="3" s="1"/>
  <c r="DD648" i="3"/>
  <c r="DI648" i="3" s="1"/>
  <c r="DD649" i="3"/>
  <c r="DI649" i="3" s="1"/>
  <c r="DD650" i="3"/>
  <c r="DI650" i="3"/>
  <c r="DJ650" i="3" s="1"/>
  <c r="DD651" i="3"/>
  <c r="DI651" i="3" s="1"/>
  <c r="DD652" i="3"/>
  <c r="DI652" i="3" s="1"/>
  <c r="DD653" i="3"/>
  <c r="DI653" i="3" s="1"/>
  <c r="DJ653" i="3" s="1"/>
  <c r="DD654" i="3"/>
  <c r="DI654" i="3" s="1"/>
  <c r="DJ654" i="3" s="1"/>
  <c r="DD655" i="3"/>
  <c r="DI655" i="3" s="1"/>
  <c r="DD656" i="3"/>
  <c r="DI656" i="3" s="1"/>
  <c r="DD657" i="3"/>
  <c r="DI657" i="3" s="1"/>
  <c r="DD658" i="3"/>
  <c r="DI658" i="3"/>
  <c r="DJ658" i="3" s="1"/>
  <c r="DD659" i="3"/>
  <c r="DI659" i="3" s="1"/>
  <c r="DD660" i="3"/>
  <c r="DI660" i="3" s="1"/>
  <c r="DD661" i="3"/>
  <c r="DI661" i="3" s="1"/>
  <c r="DJ661" i="3" s="1"/>
  <c r="DD662" i="3"/>
  <c r="DI662" i="3" s="1"/>
  <c r="DD663" i="3"/>
  <c r="DI663" i="3" s="1"/>
  <c r="DD664" i="3"/>
  <c r="DI664" i="3" s="1"/>
  <c r="DD665" i="3"/>
  <c r="DI665" i="3" s="1"/>
  <c r="DD666" i="3"/>
  <c r="DI666" i="3"/>
  <c r="DJ666" i="3" s="1"/>
  <c r="DD667" i="3"/>
  <c r="DI667" i="3" s="1"/>
  <c r="DD668" i="3"/>
  <c r="DI668" i="3" s="1"/>
  <c r="DJ668" i="3" s="1"/>
  <c r="DD669" i="3"/>
  <c r="DI669" i="3" s="1"/>
  <c r="DJ669" i="3" s="1"/>
  <c r="DD670" i="3"/>
  <c r="DI670" i="3" s="1"/>
  <c r="DD671" i="3"/>
  <c r="DI671" i="3" s="1"/>
  <c r="DD672" i="3"/>
  <c r="DI672" i="3" s="1"/>
  <c r="DJ672" i="3" s="1"/>
  <c r="DD673" i="3"/>
  <c r="DI673" i="3" s="1"/>
  <c r="DD674" i="3"/>
  <c r="DI674" i="3"/>
  <c r="DJ674" i="3" s="1"/>
  <c r="DD675" i="3"/>
  <c r="DI675" i="3" s="1"/>
  <c r="DD676" i="3"/>
  <c r="DI676" i="3" s="1"/>
  <c r="DD677" i="3"/>
  <c r="DI677" i="3" s="1"/>
  <c r="DJ677" i="3" s="1"/>
  <c r="DD678" i="3"/>
  <c r="DI678" i="3" s="1"/>
  <c r="DD679" i="3"/>
  <c r="DI679" i="3" s="1"/>
  <c r="DD680" i="3"/>
  <c r="DI680" i="3" s="1"/>
  <c r="DD681" i="3"/>
  <c r="DI681" i="3" s="1"/>
  <c r="DD682" i="3"/>
  <c r="DI682" i="3"/>
  <c r="DJ682" i="3" s="1"/>
  <c r="DD683" i="3"/>
  <c r="DI683" i="3" s="1"/>
  <c r="DD684" i="3"/>
  <c r="DI684" i="3" s="1"/>
  <c r="DD685" i="3"/>
  <c r="DI685" i="3" s="1"/>
  <c r="DJ685" i="3" s="1"/>
  <c r="DD686" i="3"/>
  <c r="DI686" i="3" s="1"/>
  <c r="DJ686" i="3" s="1"/>
  <c r="DD687" i="3"/>
  <c r="DI687" i="3" s="1"/>
  <c r="DD688" i="3"/>
  <c r="DI688" i="3" s="1"/>
  <c r="DD689" i="3"/>
  <c r="DI689" i="3" s="1"/>
  <c r="DD690" i="3"/>
  <c r="DI690" i="3"/>
  <c r="DJ690" i="3" s="1"/>
  <c r="DD691" i="3"/>
  <c r="DI691" i="3" s="1"/>
  <c r="DD692" i="3"/>
  <c r="DI692" i="3" s="1"/>
  <c r="DD693" i="3"/>
  <c r="DI693" i="3" s="1"/>
  <c r="DJ693" i="3" s="1"/>
  <c r="DD694" i="3"/>
  <c r="DI694" i="3" s="1"/>
  <c r="DD695" i="3"/>
  <c r="DI695" i="3" s="1"/>
  <c r="DD696" i="3"/>
  <c r="DI696" i="3" s="1"/>
  <c r="DD697" i="3"/>
  <c r="DI697" i="3" s="1"/>
  <c r="DD698" i="3"/>
  <c r="DI698" i="3"/>
  <c r="DJ698" i="3" s="1"/>
  <c r="DD699" i="3"/>
  <c r="DI699" i="3" s="1"/>
  <c r="DD700" i="3"/>
  <c r="DI700" i="3"/>
  <c r="DD701" i="3"/>
  <c r="DI701" i="3" s="1"/>
  <c r="DJ701" i="3" s="1"/>
  <c r="DD702" i="3"/>
  <c r="DI702" i="3" s="1"/>
  <c r="DD703" i="3"/>
  <c r="DI703" i="3" s="1"/>
  <c r="DD704" i="3"/>
  <c r="DI704" i="3" s="1"/>
  <c r="DD705" i="3"/>
  <c r="DI705" i="3" s="1"/>
  <c r="DD706" i="3"/>
  <c r="DI706" i="3"/>
  <c r="DJ706" i="3" s="1"/>
  <c r="DD707" i="3"/>
  <c r="DI707" i="3" s="1"/>
  <c r="DD708" i="3"/>
  <c r="DI708" i="3"/>
  <c r="DD709" i="3"/>
  <c r="DI709" i="3" s="1"/>
  <c r="DJ709" i="3" s="1"/>
  <c r="DD710" i="3"/>
  <c r="DI710" i="3" s="1"/>
  <c r="DD711" i="3"/>
  <c r="DI711" i="3" s="1"/>
  <c r="DD712" i="3"/>
  <c r="DI712" i="3" s="1"/>
  <c r="DD713" i="3"/>
  <c r="DI713" i="3" s="1"/>
  <c r="DD714" i="3"/>
  <c r="DI714" i="3"/>
  <c r="DJ714" i="3" s="1"/>
  <c r="DD715" i="3"/>
  <c r="DI715" i="3" s="1"/>
  <c r="DD716" i="3"/>
  <c r="DI716" i="3"/>
  <c r="DD717" i="3"/>
  <c r="DI717" i="3" s="1"/>
  <c r="DJ717" i="3" s="1"/>
  <c r="DD718" i="3"/>
  <c r="DI718" i="3"/>
  <c r="DD719" i="3"/>
  <c r="DI719" i="3" s="1"/>
  <c r="DD720" i="3"/>
  <c r="DI720" i="3" s="1"/>
  <c r="DD721" i="3"/>
  <c r="DI721" i="3" s="1"/>
  <c r="DD722" i="3"/>
  <c r="DI722" i="3"/>
  <c r="DJ722" i="3" s="1"/>
  <c r="DD723" i="3"/>
  <c r="DI723" i="3" s="1"/>
  <c r="DD724" i="3"/>
  <c r="DI724" i="3"/>
  <c r="DD725" i="3"/>
  <c r="DI725" i="3" s="1"/>
  <c r="DJ725" i="3" s="1"/>
  <c r="DD726" i="3"/>
  <c r="DI726" i="3" s="1"/>
  <c r="DD727" i="3"/>
  <c r="DI727" i="3" s="1"/>
  <c r="DD728" i="3"/>
  <c r="DI728" i="3" s="1"/>
  <c r="DJ728" i="3" s="1"/>
  <c r="DD729" i="3"/>
  <c r="DI729" i="3" s="1"/>
  <c r="DD730" i="3"/>
  <c r="DI730" i="3"/>
  <c r="DJ730" i="3" s="1"/>
  <c r="DD731" i="3"/>
  <c r="DI731" i="3" s="1"/>
  <c r="DD732" i="3"/>
  <c r="DI732" i="3"/>
  <c r="DD733" i="3"/>
  <c r="DI733" i="3" s="1"/>
  <c r="DJ733" i="3" s="1"/>
  <c r="DD734" i="3"/>
  <c r="DI734" i="3" s="1"/>
  <c r="DJ734" i="3" s="1"/>
  <c r="DD735" i="3"/>
  <c r="DI735" i="3" s="1"/>
  <c r="DD736" i="3"/>
  <c r="DI736" i="3" s="1"/>
  <c r="DD737" i="3"/>
  <c r="DI737" i="3" s="1"/>
  <c r="DD738" i="3"/>
  <c r="DI738" i="3"/>
  <c r="DJ738" i="3" s="1"/>
  <c r="DD739" i="3"/>
  <c r="DI739" i="3" s="1"/>
  <c r="DD740" i="3"/>
  <c r="DI740" i="3"/>
  <c r="DD741" i="3"/>
  <c r="DI741" i="3" s="1"/>
  <c r="DJ741" i="3" s="1"/>
  <c r="DD742" i="3"/>
  <c r="DI742" i="3" s="1"/>
  <c r="DD743" i="3"/>
  <c r="DI743" i="3" s="1"/>
  <c r="DD744" i="3"/>
  <c r="DI744" i="3" s="1"/>
  <c r="DJ744" i="3" s="1"/>
  <c r="DD745" i="3"/>
  <c r="DI745" i="3" s="1"/>
  <c r="DD746" i="3"/>
  <c r="DI746" i="3"/>
  <c r="DJ746" i="3" s="1"/>
  <c r="DD747" i="3"/>
  <c r="DI747" i="3" s="1"/>
  <c r="DD748" i="3"/>
  <c r="DI748" i="3"/>
  <c r="DD749" i="3"/>
  <c r="DI749" i="3" s="1"/>
  <c r="DJ749" i="3" s="1"/>
  <c r="DD750" i="3"/>
  <c r="DI750" i="3" s="1"/>
  <c r="DJ750" i="3" s="1"/>
  <c r="DD751" i="3"/>
  <c r="DI751" i="3" s="1"/>
  <c r="DD752" i="3"/>
  <c r="DI752" i="3" s="1"/>
  <c r="DD753" i="3"/>
  <c r="DI753" i="3" s="1"/>
  <c r="DD754" i="3"/>
  <c r="DI754" i="3"/>
  <c r="DJ754" i="3" s="1"/>
  <c r="DD755" i="3"/>
  <c r="DI755" i="3" s="1"/>
  <c r="DD756" i="3"/>
  <c r="DI756" i="3"/>
  <c r="DD757" i="3"/>
  <c r="DI757" i="3" s="1"/>
  <c r="DJ757" i="3" s="1"/>
  <c r="DD758" i="3"/>
  <c r="DI758" i="3" s="1"/>
  <c r="DD759" i="3"/>
  <c r="DI759" i="3" s="1"/>
  <c r="DD760" i="3"/>
  <c r="DI760" i="3" s="1"/>
  <c r="DJ760" i="3" s="1"/>
  <c r="DD761" i="3"/>
  <c r="DI761" i="3" s="1"/>
  <c r="DD762" i="3"/>
  <c r="DI762" i="3"/>
  <c r="DJ762" i="3" s="1"/>
  <c r="DD763" i="3"/>
  <c r="DI763" i="3" s="1"/>
  <c r="DD764" i="3"/>
  <c r="DI764" i="3" s="1"/>
  <c r="DD765" i="3"/>
  <c r="DI765" i="3" s="1"/>
  <c r="DJ765" i="3" s="1"/>
  <c r="DD766" i="3"/>
  <c r="DI766" i="3"/>
  <c r="DD767" i="3"/>
  <c r="DI767" i="3" s="1"/>
  <c r="DD768" i="3"/>
  <c r="DI768" i="3" s="1"/>
  <c r="DD769" i="3"/>
  <c r="DI769" i="3" s="1"/>
  <c r="DD770" i="3"/>
  <c r="DI770" i="3"/>
  <c r="DJ770" i="3" s="1"/>
  <c r="DD771" i="3"/>
  <c r="DI771" i="3" s="1"/>
  <c r="DD772" i="3"/>
  <c r="DI772" i="3" s="1"/>
  <c r="DD773" i="3"/>
  <c r="DI773" i="3" s="1"/>
  <c r="DJ773" i="3" s="1"/>
  <c r="DD774" i="3"/>
  <c r="DI774" i="3"/>
  <c r="DD775" i="3"/>
  <c r="DI775" i="3" s="1"/>
  <c r="DD776" i="3"/>
  <c r="DI776" i="3" s="1"/>
  <c r="DJ776" i="3" s="1"/>
  <c r="DD777" i="3"/>
  <c r="DI777" i="3" s="1"/>
  <c r="DD778" i="3"/>
  <c r="DI778" i="3"/>
  <c r="DJ778" i="3" s="1"/>
  <c r="DD779" i="3"/>
  <c r="DI779" i="3" s="1"/>
  <c r="DD780" i="3"/>
  <c r="DI780" i="3" s="1"/>
  <c r="DD781" i="3"/>
  <c r="DI781" i="3" s="1"/>
  <c r="DJ781" i="3" s="1"/>
  <c r="DD782" i="3"/>
  <c r="DI782" i="3" s="1"/>
  <c r="DJ782" i="3" s="1"/>
  <c r="DD783" i="3"/>
  <c r="DI783" i="3" s="1"/>
  <c r="DD784" i="3"/>
  <c r="DI784" i="3" s="1"/>
  <c r="DD785" i="3"/>
  <c r="DI785" i="3" s="1"/>
  <c r="DD786" i="3"/>
  <c r="DI786" i="3"/>
  <c r="DJ786" i="3" s="1"/>
  <c r="DD787" i="3"/>
  <c r="DI787" i="3" s="1"/>
  <c r="DD788" i="3"/>
  <c r="DI788" i="3" s="1"/>
  <c r="DD789" i="3"/>
  <c r="DI789" i="3" s="1"/>
  <c r="DJ789" i="3" s="1"/>
  <c r="DD790" i="3"/>
  <c r="DI790" i="3" s="1"/>
  <c r="DJ790" i="3" s="1"/>
  <c r="DD791" i="3"/>
  <c r="DI791" i="3" s="1"/>
  <c r="DD792" i="3"/>
  <c r="DI792" i="3" s="1"/>
  <c r="DD793" i="3"/>
  <c r="DI793" i="3" s="1"/>
  <c r="DD794" i="3"/>
  <c r="DI794" i="3"/>
  <c r="DJ794" i="3" s="1"/>
  <c r="DD795" i="3"/>
  <c r="DI795" i="3" s="1"/>
  <c r="DD796" i="3"/>
  <c r="DI796" i="3" s="1"/>
  <c r="DD797" i="3"/>
  <c r="DI797" i="3" s="1"/>
  <c r="DJ797" i="3" s="1"/>
  <c r="DD798" i="3"/>
  <c r="DI798" i="3" s="1"/>
  <c r="DJ798" i="3" s="1"/>
  <c r="DD799" i="3"/>
  <c r="DI799" i="3" s="1"/>
  <c r="DD800" i="3"/>
  <c r="DI800" i="3" s="1"/>
  <c r="DD801" i="3"/>
  <c r="DI801" i="3" s="1"/>
  <c r="DD802" i="3"/>
  <c r="DI802" i="3"/>
  <c r="DJ802" i="3" s="1"/>
  <c r="DD803" i="3"/>
  <c r="DI803" i="3" s="1"/>
  <c r="DD804" i="3"/>
  <c r="DI804" i="3" s="1"/>
  <c r="DJ804" i="3" s="1"/>
  <c r="DD805" i="3"/>
  <c r="DI805" i="3" s="1"/>
  <c r="DJ805" i="3" s="1"/>
  <c r="DD806" i="3"/>
  <c r="DI806" i="3" s="1"/>
  <c r="DJ806" i="3" s="1"/>
  <c r="DD807" i="3"/>
  <c r="DI807" i="3" s="1"/>
  <c r="DD808" i="3"/>
  <c r="DI808" i="3" s="1"/>
  <c r="DD809" i="3"/>
  <c r="DI809" i="3" s="1"/>
  <c r="DD810" i="3"/>
  <c r="DI810" i="3"/>
  <c r="DJ810" i="3" s="1"/>
  <c r="DD811" i="3"/>
  <c r="DI811" i="3" s="1"/>
  <c r="DD812" i="3"/>
  <c r="DI812" i="3" s="1"/>
  <c r="DD813" i="3"/>
  <c r="DI813" i="3" s="1"/>
  <c r="DJ813" i="3" s="1"/>
  <c r="DD814" i="3"/>
  <c r="DI814" i="3" s="1"/>
  <c r="DJ814" i="3" s="1"/>
  <c r="DD815" i="3"/>
  <c r="DI815" i="3" s="1"/>
  <c r="DD816" i="3"/>
  <c r="DI816" i="3" s="1"/>
  <c r="DD817" i="3"/>
  <c r="DI817" i="3" s="1"/>
  <c r="DD818" i="3"/>
  <c r="DI818" i="3"/>
  <c r="DJ818" i="3" s="1"/>
  <c r="DD819" i="3"/>
  <c r="DI819" i="3" s="1"/>
  <c r="DD820" i="3"/>
  <c r="DI820" i="3" s="1"/>
  <c r="DD821" i="3"/>
  <c r="DI821" i="3" s="1"/>
  <c r="DJ821" i="3" s="1"/>
  <c r="DD822" i="3"/>
  <c r="DI822" i="3" s="1"/>
  <c r="DJ822" i="3" s="1"/>
  <c r="DD823" i="3"/>
  <c r="DI823" i="3" s="1"/>
  <c r="DD824" i="3"/>
  <c r="DI824" i="3" s="1"/>
  <c r="DD825" i="3"/>
  <c r="DI825" i="3" s="1"/>
  <c r="DD826" i="3"/>
  <c r="DI826" i="3"/>
  <c r="DJ826" i="3" s="1"/>
  <c r="DD827" i="3"/>
  <c r="DI827" i="3" s="1"/>
  <c r="DD828" i="3"/>
  <c r="DI828" i="3" s="1"/>
  <c r="DD829" i="3"/>
  <c r="DI829" i="3" s="1"/>
  <c r="DJ829" i="3" s="1"/>
  <c r="DD830" i="3"/>
  <c r="DI830" i="3" s="1"/>
  <c r="DJ830" i="3" s="1"/>
  <c r="DD831" i="3"/>
  <c r="DI831" i="3" s="1"/>
  <c r="DD832" i="3"/>
  <c r="DI832" i="3" s="1"/>
  <c r="DD833" i="3"/>
  <c r="DI833" i="3" s="1"/>
  <c r="DD834" i="3"/>
  <c r="DI834" i="3"/>
  <c r="DJ834" i="3" s="1"/>
  <c r="DD835" i="3"/>
  <c r="DI835" i="3" s="1"/>
  <c r="DD836" i="3"/>
  <c r="DI836" i="3" s="1"/>
  <c r="DJ836" i="3" s="1"/>
  <c r="DD837" i="3"/>
  <c r="DI837" i="3" s="1"/>
  <c r="DJ837" i="3" s="1"/>
  <c r="DD838" i="3"/>
  <c r="DI838" i="3" s="1"/>
  <c r="DJ838" i="3" s="1"/>
  <c r="DD839" i="3"/>
  <c r="DI839" i="3" s="1"/>
  <c r="DD840" i="3"/>
  <c r="DI840" i="3" s="1"/>
  <c r="DD841" i="3"/>
  <c r="DI841" i="3" s="1"/>
  <c r="DD842" i="3"/>
  <c r="DI842" i="3"/>
  <c r="DJ842" i="3" s="1"/>
  <c r="DD843" i="3"/>
  <c r="DI843" i="3" s="1"/>
  <c r="DD844" i="3"/>
  <c r="DI844" i="3" s="1"/>
  <c r="DD845" i="3"/>
  <c r="DI845" i="3" s="1"/>
  <c r="DJ845" i="3" s="1"/>
  <c r="DD846" i="3"/>
  <c r="DI846" i="3" s="1"/>
  <c r="DJ846" i="3" s="1"/>
  <c r="DD847" i="3"/>
  <c r="DI847" i="3" s="1"/>
  <c r="DD848" i="3"/>
  <c r="DI848" i="3" s="1"/>
  <c r="DD849" i="3"/>
  <c r="DI849" i="3" s="1"/>
  <c r="DD850" i="3"/>
  <c r="DI850" i="3"/>
  <c r="DJ850" i="3" s="1"/>
  <c r="DD851" i="3"/>
  <c r="DI851" i="3" s="1"/>
  <c r="DD852" i="3"/>
  <c r="DI852" i="3" s="1"/>
  <c r="DD853" i="3"/>
  <c r="DI853" i="3" s="1"/>
  <c r="DJ853" i="3" s="1"/>
  <c r="DD854" i="3"/>
  <c r="DI854" i="3" s="1"/>
  <c r="DJ854" i="3" s="1"/>
  <c r="DD855" i="3"/>
  <c r="DI855" i="3" s="1"/>
  <c r="DD856" i="3"/>
  <c r="DI856" i="3" s="1"/>
  <c r="DD857" i="3"/>
  <c r="DI857" i="3" s="1"/>
  <c r="DD858" i="3"/>
  <c r="DI858" i="3"/>
  <c r="DJ858" i="3" s="1"/>
  <c r="DD859" i="3"/>
  <c r="DI859" i="3" s="1"/>
  <c r="DD860" i="3"/>
  <c r="DI860" i="3" s="1"/>
  <c r="DD861" i="3"/>
  <c r="DI861" i="3" s="1"/>
  <c r="DJ861" i="3" s="1"/>
  <c r="DD862" i="3"/>
  <c r="DI862" i="3" s="1"/>
  <c r="DJ862" i="3" s="1"/>
  <c r="DD863" i="3"/>
  <c r="DI863" i="3" s="1"/>
  <c r="DD864" i="3"/>
  <c r="DI864" i="3" s="1"/>
  <c r="DD865" i="3"/>
  <c r="DI865" i="3" s="1"/>
  <c r="DD866" i="3"/>
  <c r="DI866" i="3"/>
  <c r="DJ866" i="3" s="1"/>
  <c r="DD867" i="3"/>
  <c r="DI867" i="3" s="1"/>
  <c r="DD868" i="3"/>
  <c r="DI868" i="3" s="1"/>
  <c r="DJ868" i="3" s="1"/>
  <c r="DD869" i="3"/>
  <c r="DI869" i="3" s="1"/>
  <c r="DJ869" i="3" s="1"/>
  <c r="DD870" i="3"/>
  <c r="DI870" i="3" s="1"/>
  <c r="DJ870" i="3" s="1"/>
  <c r="DD871" i="3"/>
  <c r="DI871" i="3" s="1"/>
  <c r="DD872" i="3"/>
  <c r="DI872" i="3" s="1"/>
  <c r="DD873" i="3"/>
  <c r="DI873" i="3" s="1"/>
  <c r="DD874" i="3"/>
  <c r="DI874" i="3"/>
  <c r="DJ874" i="3" s="1"/>
  <c r="DD875" i="3"/>
  <c r="DI875" i="3" s="1"/>
  <c r="DD876" i="3"/>
  <c r="DI876" i="3" s="1"/>
  <c r="DD877" i="3"/>
  <c r="DI877" i="3" s="1"/>
  <c r="DJ877" i="3" s="1"/>
  <c r="DD878" i="3"/>
  <c r="DI878" i="3" s="1"/>
  <c r="DJ878" i="3" s="1"/>
  <c r="DD879" i="3"/>
  <c r="DI879" i="3" s="1"/>
  <c r="DD880" i="3"/>
  <c r="DI880" i="3" s="1"/>
  <c r="DD881" i="3"/>
  <c r="DI881" i="3" s="1"/>
  <c r="DD882" i="3"/>
  <c r="DI882" i="3"/>
  <c r="DJ882" i="3" s="1"/>
  <c r="DD883" i="3"/>
  <c r="DI883" i="3" s="1"/>
  <c r="DD884" i="3"/>
  <c r="DI884" i="3" s="1"/>
  <c r="DD885" i="3"/>
  <c r="DI885" i="3" s="1"/>
  <c r="DJ885" i="3" s="1"/>
  <c r="DD886" i="3"/>
  <c r="DI886" i="3" s="1"/>
  <c r="DJ886" i="3" s="1"/>
  <c r="DD887" i="3"/>
  <c r="DI887" i="3" s="1"/>
  <c r="DD888" i="3"/>
  <c r="DI888" i="3" s="1"/>
  <c r="DD889" i="3"/>
  <c r="DI889" i="3" s="1"/>
  <c r="DD890" i="3"/>
  <c r="DI890" i="3"/>
  <c r="DJ890" i="3" s="1"/>
  <c r="DD891" i="3"/>
  <c r="DI891" i="3" s="1"/>
  <c r="DD892" i="3"/>
  <c r="DI892" i="3" s="1"/>
  <c r="DD893" i="3"/>
  <c r="DI893" i="3" s="1"/>
  <c r="DJ893" i="3" s="1"/>
  <c r="DD894" i="3"/>
  <c r="DI894" i="3" s="1"/>
  <c r="DJ894" i="3" s="1"/>
  <c r="DD895" i="3"/>
  <c r="DI895" i="3" s="1"/>
  <c r="DD896" i="3"/>
  <c r="DI896" i="3" s="1"/>
  <c r="DD897" i="3"/>
  <c r="DI897" i="3" s="1"/>
  <c r="DD898" i="3"/>
  <c r="DI898" i="3"/>
  <c r="DJ898" i="3" s="1"/>
  <c r="DD899" i="3"/>
  <c r="DI899" i="3" s="1"/>
  <c r="DD900" i="3"/>
  <c r="DI900" i="3" s="1"/>
  <c r="DJ900" i="3" s="1"/>
  <c r="DD901" i="3"/>
  <c r="DI901" i="3" s="1"/>
  <c r="DJ901" i="3" s="1"/>
  <c r="DD902" i="3"/>
  <c r="DI902" i="3" s="1"/>
  <c r="DJ902" i="3" s="1"/>
  <c r="DD903" i="3"/>
  <c r="DI903" i="3" s="1"/>
  <c r="DD904" i="3"/>
  <c r="DI904" i="3" s="1"/>
  <c r="DD905" i="3"/>
  <c r="DI905" i="3" s="1"/>
  <c r="DD906" i="3"/>
  <c r="DI906" i="3"/>
  <c r="DJ906" i="3" s="1"/>
  <c r="DD907" i="3"/>
  <c r="DI907" i="3" s="1"/>
  <c r="DD908" i="3"/>
  <c r="DI908" i="3" s="1"/>
  <c r="DD909" i="3"/>
  <c r="DI909" i="3" s="1"/>
  <c r="DJ909" i="3" s="1"/>
  <c r="DD910" i="3"/>
  <c r="DI910" i="3" s="1"/>
  <c r="DJ910" i="3" s="1"/>
  <c r="DD911" i="3"/>
  <c r="DI911" i="3" s="1"/>
  <c r="DD912" i="3"/>
  <c r="DI912" i="3" s="1"/>
  <c r="DD913" i="3"/>
  <c r="DI913" i="3" s="1"/>
  <c r="DD914" i="3"/>
  <c r="DI914" i="3"/>
  <c r="DJ914" i="3" s="1"/>
  <c r="DD915" i="3"/>
  <c r="DI915" i="3" s="1"/>
  <c r="DD916" i="3"/>
  <c r="DI916" i="3" s="1"/>
  <c r="DD917" i="3"/>
  <c r="DI917" i="3" s="1"/>
  <c r="DJ917" i="3" s="1"/>
  <c r="DD918" i="3"/>
  <c r="DI918" i="3" s="1"/>
  <c r="DJ918" i="3" s="1"/>
  <c r="DD919" i="3"/>
  <c r="DI919" i="3" s="1"/>
  <c r="DD920" i="3"/>
  <c r="DI920" i="3" s="1"/>
  <c r="DD921" i="3"/>
  <c r="DI921" i="3" s="1"/>
  <c r="DD922" i="3"/>
  <c r="DI922" i="3"/>
  <c r="DJ922" i="3" s="1"/>
  <c r="DD923" i="3"/>
  <c r="DI923" i="3" s="1"/>
  <c r="DD924" i="3"/>
  <c r="DI924" i="3" s="1"/>
  <c r="DD925" i="3"/>
  <c r="DI925" i="3" s="1"/>
  <c r="DJ925" i="3" s="1"/>
  <c r="DD926" i="3"/>
  <c r="DI926" i="3" s="1"/>
  <c r="DJ926" i="3" s="1"/>
  <c r="DD927" i="3"/>
  <c r="DI927" i="3" s="1"/>
  <c r="DD928" i="3"/>
  <c r="DI928" i="3" s="1"/>
  <c r="DD929" i="3"/>
  <c r="DI929" i="3" s="1"/>
  <c r="DD930" i="3"/>
  <c r="DI930" i="3"/>
  <c r="DJ930" i="3" s="1"/>
  <c r="DD931" i="3"/>
  <c r="DI931" i="3" s="1"/>
  <c r="DD932" i="3"/>
  <c r="DI932" i="3" s="1"/>
  <c r="DJ932" i="3" s="1"/>
  <c r="DD933" i="3"/>
  <c r="DI933" i="3" s="1"/>
  <c r="DJ933" i="3" s="1"/>
  <c r="DD934" i="3"/>
  <c r="DI934" i="3" s="1"/>
  <c r="DJ934" i="3" s="1"/>
  <c r="DD935" i="3"/>
  <c r="DI935" i="3" s="1"/>
  <c r="DD936" i="3"/>
  <c r="DI936" i="3" s="1"/>
  <c r="DD937" i="3"/>
  <c r="DI937" i="3" s="1"/>
  <c r="DD938" i="3"/>
  <c r="DI938" i="3"/>
  <c r="DJ938" i="3" s="1"/>
  <c r="DD939" i="3"/>
  <c r="DI939" i="3" s="1"/>
  <c r="DD940" i="3"/>
  <c r="DI940" i="3" s="1"/>
  <c r="DD941" i="3"/>
  <c r="DI941" i="3" s="1"/>
  <c r="DJ941" i="3" s="1"/>
  <c r="DD942" i="3"/>
  <c r="DI942" i="3" s="1"/>
  <c r="DJ942" i="3" s="1"/>
  <c r="DD943" i="3"/>
  <c r="DI943" i="3" s="1"/>
  <c r="DD944" i="3"/>
  <c r="DI944" i="3" s="1"/>
  <c r="DD945" i="3"/>
  <c r="DI945" i="3" s="1"/>
  <c r="DD946" i="3"/>
  <c r="DI946" i="3" s="1"/>
  <c r="DJ946" i="3" s="1"/>
  <c r="DD947" i="3"/>
  <c r="DI947" i="3" s="1"/>
  <c r="DD948" i="3"/>
  <c r="DI948" i="3" s="1"/>
  <c r="DD949" i="3"/>
  <c r="DI949" i="3" s="1"/>
  <c r="DJ949" i="3" s="1"/>
  <c r="DD950" i="3"/>
  <c r="DI950" i="3" s="1"/>
  <c r="DJ950" i="3" s="1"/>
  <c r="DD951" i="3"/>
  <c r="DI951" i="3" s="1"/>
  <c r="DD952" i="3"/>
  <c r="DI952" i="3" s="1"/>
  <c r="DD953" i="3"/>
  <c r="DI953" i="3" s="1"/>
  <c r="DD954" i="3"/>
  <c r="DI954" i="3"/>
  <c r="DJ954" i="3" s="1"/>
  <c r="DD955" i="3"/>
  <c r="DI955" i="3" s="1"/>
  <c r="DD956" i="3"/>
  <c r="DI956" i="3"/>
  <c r="DD957" i="3"/>
  <c r="DI957" i="3" s="1"/>
  <c r="DJ957" i="3" s="1"/>
  <c r="DD958" i="3"/>
  <c r="DI958" i="3" s="1"/>
  <c r="DJ958" i="3" s="1"/>
  <c r="DD959" i="3"/>
  <c r="DI959" i="3" s="1"/>
  <c r="DD960" i="3"/>
  <c r="DI960" i="3" s="1"/>
  <c r="DD961" i="3"/>
  <c r="DI961" i="3" s="1"/>
  <c r="DD962" i="3"/>
  <c r="DI962" i="3" s="1"/>
  <c r="DJ962" i="3" s="1"/>
  <c r="DD963" i="3"/>
  <c r="DI963" i="3" s="1"/>
  <c r="DD964" i="3"/>
  <c r="DI964" i="3" s="1"/>
  <c r="DD965" i="3"/>
  <c r="DI965" i="3" s="1"/>
  <c r="DJ965" i="3" s="1"/>
  <c r="DD966" i="3"/>
  <c r="DI966" i="3" s="1"/>
  <c r="DJ966" i="3" s="1"/>
  <c r="DD967" i="3"/>
  <c r="DI967" i="3" s="1"/>
  <c r="DD968" i="3"/>
  <c r="DI968" i="3" s="1"/>
  <c r="DD969" i="3"/>
  <c r="DI969" i="3"/>
  <c r="DD970" i="3"/>
  <c r="DI970" i="3" s="1"/>
  <c r="DJ970" i="3" s="1"/>
  <c r="DD971" i="3"/>
  <c r="DI971" i="3"/>
  <c r="DD972" i="3"/>
  <c r="DI972" i="3" s="1"/>
  <c r="DD973" i="3"/>
  <c r="DI973" i="3" s="1"/>
  <c r="DD974" i="3"/>
  <c r="DI974" i="3" s="1"/>
  <c r="DJ974" i="3" s="1"/>
  <c r="DD975" i="3"/>
  <c r="DI975" i="3"/>
  <c r="DD976" i="3"/>
  <c r="DI976" i="3" s="1"/>
  <c r="DD977" i="3"/>
  <c r="DI977" i="3" s="1"/>
  <c r="DD978" i="3"/>
  <c r="DI978" i="3" s="1"/>
  <c r="DJ978" i="3" s="1"/>
  <c r="DD979" i="3"/>
  <c r="DI979" i="3"/>
  <c r="DD980" i="3"/>
  <c r="DI980" i="3" s="1"/>
  <c r="DD981" i="3"/>
  <c r="DI981" i="3" s="1"/>
  <c r="DJ981" i="3" s="1"/>
  <c r="DD982" i="3"/>
  <c r="DI982" i="3" s="1"/>
  <c r="DJ982" i="3" s="1"/>
  <c r="DD983" i="3"/>
  <c r="DI983" i="3"/>
  <c r="DD984" i="3"/>
  <c r="DI984" i="3" s="1"/>
  <c r="DD985" i="3"/>
  <c r="DI985" i="3" s="1"/>
  <c r="DD986" i="3"/>
  <c r="DI986" i="3" s="1"/>
  <c r="DJ986" i="3" s="1"/>
  <c r="DD987" i="3"/>
  <c r="DI987" i="3" s="1"/>
  <c r="DD988" i="3"/>
  <c r="DI988" i="3" s="1"/>
  <c r="DD989" i="3"/>
  <c r="DI989" i="3" s="1"/>
  <c r="DD990" i="3"/>
  <c r="DI990" i="3" s="1"/>
  <c r="DJ990" i="3" s="1"/>
  <c r="DD991" i="3"/>
  <c r="DI991" i="3"/>
  <c r="DD992" i="3"/>
  <c r="DI992" i="3" s="1"/>
  <c r="DD993" i="3"/>
  <c r="DI993" i="3" s="1"/>
  <c r="DD994" i="3"/>
  <c r="DI994" i="3" s="1"/>
  <c r="DJ994" i="3" s="1"/>
  <c r="DD995" i="3"/>
  <c r="DI995" i="3"/>
  <c r="DD996" i="3"/>
  <c r="DI996" i="3" s="1"/>
  <c r="DD997" i="3"/>
  <c r="DI997" i="3" s="1"/>
  <c r="DD998" i="3"/>
  <c r="DI998" i="3" s="1"/>
  <c r="DJ998" i="3" s="1"/>
  <c r="DD999" i="3"/>
  <c r="DI999" i="3"/>
  <c r="DD1000" i="3"/>
  <c r="DI1000" i="3" s="1"/>
  <c r="DD1001" i="3"/>
  <c r="DI1001" i="3" s="1"/>
  <c r="DD1002" i="3"/>
  <c r="DI1002" i="3" s="1"/>
  <c r="DJ1002" i="3" s="1"/>
  <c r="DD1003" i="3"/>
  <c r="DI1003" i="3"/>
  <c r="DD1004" i="3"/>
  <c r="DI1004" i="3" s="1"/>
  <c r="DD1005" i="3"/>
  <c r="DI1005" i="3" s="1"/>
  <c r="DD1006" i="3"/>
  <c r="DI1006" i="3" s="1"/>
  <c r="DJ1006" i="3" s="1"/>
  <c r="DD1007" i="3"/>
  <c r="DI1007" i="3"/>
  <c r="DD1008" i="3"/>
  <c r="DI1008" i="3" s="1"/>
  <c r="DD1009" i="3"/>
  <c r="DI1009" i="3" s="1"/>
  <c r="DD1010" i="3"/>
  <c r="DI1010" i="3" s="1"/>
  <c r="DJ1010" i="3" s="1"/>
  <c r="DD1011" i="3"/>
  <c r="DI1011" i="3" s="1"/>
  <c r="DJ1011" i="3" s="1"/>
  <c r="DD1012" i="3"/>
  <c r="DI1012" i="3" s="1"/>
  <c r="DD1013" i="3"/>
  <c r="DI1013" i="3" s="1"/>
  <c r="DD1014" i="3"/>
  <c r="DI1014" i="3" s="1"/>
  <c r="DJ1014" i="3" s="1"/>
  <c r="DD1015" i="3"/>
  <c r="DI1015" i="3"/>
  <c r="DD1016" i="3"/>
  <c r="DI1016" i="3" s="1"/>
  <c r="DD1017" i="3"/>
  <c r="DI1017" i="3" s="1"/>
  <c r="DD1018" i="3"/>
  <c r="DI1018" i="3" s="1"/>
  <c r="DJ1018" i="3" s="1"/>
  <c r="DD1019" i="3"/>
  <c r="DI1019" i="3" s="1"/>
  <c r="DD1020" i="3"/>
  <c r="DI1020" i="3" s="1"/>
  <c r="DD1021" i="3"/>
  <c r="DI1021" i="3" s="1"/>
  <c r="DD1022" i="3"/>
  <c r="DI1022" i="3" s="1"/>
  <c r="DJ1022" i="3" s="1"/>
  <c r="DD1023" i="3"/>
  <c r="DI1023" i="3"/>
  <c r="DD1024" i="3"/>
  <c r="DI1024" i="3" s="1"/>
  <c r="DD1025" i="3"/>
  <c r="DI1025" i="3" s="1"/>
  <c r="DJ1025" i="3" s="1"/>
  <c r="DD1026" i="3"/>
  <c r="DI1026" i="3" s="1"/>
  <c r="DJ1026" i="3" s="1"/>
  <c r="DD1027" i="3"/>
  <c r="DI1027" i="3"/>
  <c r="DD1028" i="3"/>
  <c r="DI1028" i="3" s="1"/>
  <c r="DD1029" i="3"/>
  <c r="DI1029" i="3" s="1"/>
  <c r="DD1030" i="3"/>
  <c r="DI1030" i="3" s="1"/>
  <c r="DJ1030" i="3" s="1"/>
  <c r="DD1031" i="3"/>
  <c r="DI1031" i="3"/>
  <c r="DD1032" i="3"/>
  <c r="DI1032" i="3" s="1"/>
  <c r="DD1033" i="3"/>
  <c r="DI1033" i="3" s="1"/>
  <c r="DD1034" i="3"/>
  <c r="DI1034" i="3" s="1"/>
  <c r="DJ1034" i="3" s="1"/>
  <c r="DD1035" i="3"/>
  <c r="DI1035" i="3" s="1"/>
  <c r="DJ1035" i="3" s="1"/>
  <c r="DD1036" i="3"/>
  <c r="DI1036" i="3" s="1"/>
  <c r="DD1037" i="3"/>
  <c r="DI1037" i="3" s="1"/>
  <c r="DD1038" i="3"/>
  <c r="DI1038" i="3" s="1"/>
  <c r="DJ1038" i="3" s="1"/>
  <c r="DD1039" i="3"/>
  <c r="DI1039" i="3"/>
  <c r="DD1040" i="3"/>
  <c r="DI1040" i="3" s="1"/>
  <c r="DD1041" i="3"/>
  <c r="DI1041" i="3" s="1"/>
  <c r="DD1042" i="3"/>
  <c r="DI1042" i="3" s="1"/>
  <c r="DJ1042" i="3" s="1"/>
  <c r="DD1043" i="3"/>
  <c r="DI1043" i="3" s="1"/>
  <c r="DD1044" i="3"/>
  <c r="DI1044" i="3" s="1"/>
  <c r="DD1045" i="3"/>
  <c r="DI1045" i="3" s="1"/>
  <c r="DD1046" i="3"/>
  <c r="DI1046" i="3" s="1"/>
  <c r="DJ1046" i="3" s="1"/>
  <c r="DD1047" i="3"/>
  <c r="DI1047" i="3"/>
  <c r="DD1048" i="3"/>
  <c r="DI1048" i="3" s="1"/>
  <c r="DD1049" i="3"/>
  <c r="DI1049" i="3" s="1"/>
  <c r="DD1050" i="3"/>
  <c r="DI1050" i="3" s="1"/>
  <c r="DJ1050" i="3" s="1"/>
  <c r="DD1051" i="3"/>
  <c r="DI1051" i="3"/>
  <c r="DD1052" i="3"/>
  <c r="DI1052" i="3" s="1"/>
  <c r="DD1053" i="3"/>
  <c r="DI1053" i="3" s="1"/>
  <c r="DD1054" i="3"/>
  <c r="DI1054" i="3" s="1"/>
  <c r="DJ1054" i="3" s="1"/>
  <c r="DD1055" i="3"/>
  <c r="DI1055" i="3"/>
  <c r="DD1056" i="3"/>
  <c r="DI1056" i="3" s="1"/>
  <c r="DD1057" i="3"/>
  <c r="DI1057" i="3" s="1"/>
  <c r="DD1058" i="3"/>
  <c r="DI1058" i="3" s="1"/>
  <c r="DJ1058" i="3" s="1"/>
  <c r="DD1059" i="3"/>
  <c r="DI1059" i="3"/>
  <c r="DD1060" i="3"/>
  <c r="DI1060" i="3" s="1"/>
  <c r="DD1061" i="3"/>
  <c r="DI1061" i="3" s="1"/>
  <c r="DD1062" i="3"/>
  <c r="DI1062" i="3" s="1"/>
  <c r="DJ1062" i="3" s="1"/>
  <c r="DD1063" i="3"/>
  <c r="DI1063" i="3"/>
  <c r="DD1064" i="3"/>
  <c r="DI1064" i="3" s="1"/>
  <c r="DD1065" i="3"/>
  <c r="DI1065" i="3" s="1"/>
  <c r="DD1066" i="3"/>
  <c r="DI1066" i="3" s="1"/>
  <c r="DJ1066" i="3" s="1"/>
  <c r="DD1067" i="3"/>
  <c r="DI1067" i="3"/>
  <c r="DD1068" i="3"/>
  <c r="DI1068" i="3" s="1"/>
  <c r="DD1069" i="3"/>
  <c r="DI1069" i="3" s="1"/>
  <c r="DD1070" i="3"/>
  <c r="DI1070" i="3" s="1"/>
  <c r="DJ1070" i="3" s="1"/>
  <c r="DD1071" i="3"/>
  <c r="DI1071" i="3"/>
  <c r="DD1072" i="3"/>
  <c r="DI1072" i="3" s="1"/>
  <c r="DD1073" i="3"/>
  <c r="DI1073" i="3" s="1"/>
  <c r="DJ1073" i="3" s="1"/>
  <c r="DD1074" i="3"/>
  <c r="DI1074" i="3" s="1"/>
  <c r="DJ1074" i="3" s="1"/>
  <c r="DD1075" i="3"/>
  <c r="DI1075" i="3" s="1"/>
  <c r="DJ1075" i="3" s="1"/>
  <c r="DD1076" i="3"/>
  <c r="DI1076" i="3" s="1"/>
  <c r="DD1077" i="3"/>
  <c r="DI1077" i="3" s="1"/>
  <c r="DJ1077" i="3" s="1"/>
  <c r="DD1078" i="3"/>
  <c r="DI1078" i="3" s="1"/>
  <c r="DJ1078" i="3" s="1"/>
  <c r="DD1079" i="3"/>
  <c r="DI1079" i="3"/>
  <c r="DD1080" i="3"/>
  <c r="DI1080" i="3" s="1"/>
  <c r="DD1081" i="3"/>
  <c r="DI1081" i="3" s="1"/>
  <c r="DJ1081" i="3" s="1"/>
  <c r="DD1082" i="3"/>
  <c r="DI1082" i="3" s="1"/>
  <c r="DJ1082" i="3" s="1"/>
  <c r="DD1083" i="3"/>
  <c r="DI1083" i="3" s="1"/>
  <c r="DD1084" i="3"/>
  <c r="DI1084" i="3" s="1"/>
  <c r="DD1085" i="3"/>
  <c r="DI1085" i="3" s="1"/>
  <c r="DJ1085" i="3" s="1"/>
  <c r="DD1086" i="3"/>
  <c r="DI1086" i="3" s="1"/>
  <c r="DJ1086" i="3" s="1"/>
  <c r="DD1087" i="3"/>
  <c r="DI1087" i="3"/>
  <c r="DD1088" i="3"/>
  <c r="DI1088" i="3" s="1"/>
  <c r="DD1089" i="3"/>
  <c r="DI1089" i="3" s="1"/>
  <c r="DJ1089" i="3" s="1"/>
  <c r="DD1090" i="3"/>
  <c r="DI1090" i="3" s="1"/>
  <c r="DJ1090" i="3" s="1"/>
  <c r="DD1091" i="3"/>
  <c r="DI1091" i="3" s="1"/>
  <c r="DD1092" i="3"/>
  <c r="DI1092" i="3" s="1"/>
  <c r="DD1093" i="3"/>
  <c r="DI1093" i="3" s="1"/>
  <c r="DJ1093" i="3" s="1"/>
  <c r="DD1094" i="3"/>
  <c r="DI1094" i="3" s="1"/>
  <c r="DJ1094" i="3" s="1"/>
  <c r="DD1095" i="3"/>
  <c r="DI1095" i="3"/>
  <c r="DD1096" i="3"/>
  <c r="DI1096" i="3" s="1"/>
  <c r="DD1097" i="3"/>
  <c r="DI1097" i="3" s="1"/>
  <c r="DJ1097" i="3" s="1"/>
  <c r="DD1098" i="3"/>
  <c r="DI1098" i="3" s="1"/>
  <c r="DJ1098" i="3" s="1"/>
  <c r="DD1099" i="3"/>
  <c r="DI1099" i="3" s="1"/>
  <c r="DD1100" i="3"/>
  <c r="DI1100" i="3" s="1"/>
  <c r="DD1101" i="3"/>
  <c r="DI1101" i="3" s="1"/>
  <c r="DJ1101" i="3" s="1"/>
  <c r="DD1102" i="3"/>
  <c r="DI1102" i="3" s="1"/>
  <c r="DJ1102" i="3" s="1"/>
  <c r="DD1103" i="3"/>
  <c r="DI1103" i="3"/>
  <c r="DD1104" i="3"/>
  <c r="DI1104" i="3" s="1"/>
  <c r="DD1105" i="3"/>
  <c r="DI1105" i="3" s="1"/>
  <c r="DJ1105" i="3" s="1"/>
  <c r="DD1106" i="3"/>
  <c r="DI1106" i="3" s="1"/>
  <c r="DJ1106" i="3" s="1"/>
  <c r="DD1107" i="3"/>
  <c r="DI1107" i="3"/>
  <c r="DD1108" i="3"/>
  <c r="DI1108" i="3" s="1"/>
  <c r="DD1109" i="3"/>
  <c r="DI1109" i="3" s="1"/>
  <c r="DJ1109" i="3" s="1"/>
  <c r="DD1110" i="3"/>
  <c r="DI1110" i="3" s="1"/>
  <c r="DJ1110" i="3" s="1"/>
  <c r="DD1111" i="3"/>
  <c r="DI1111" i="3"/>
  <c r="DD1112" i="3"/>
  <c r="DI1112" i="3" s="1"/>
  <c r="DD1113" i="3"/>
  <c r="DI1113" i="3" s="1"/>
  <c r="DJ1113" i="3" s="1"/>
  <c r="DD1114" i="3"/>
  <c r="DI1114" i="3" s="1"/>
  <c r="DJ1114" i="3" s="1"/>
  <c r="DD1115" i="3"/>
  <c r="DI1115" i="3"/>
  <c r="DD1116" i="3"/>
  <c r="DI1116" i="3" s="1"/>
  <c r="DD1117" i="3"/>
  <c r="DI1117" i="3" s="1"/>
  <c r="DJ1117" i="3" s="1"/>
  <c r="DD1118" i="3"/>
  <c r="DI1118" i="3" s="1"/>
  <c r="DJ1118" i="3" s="1"/>
  <c r="DD1119" i="3"/>
  <c r="DI1119" i="3"/>
  <c r="DD1120" i="3"/>
  <c r="DI1120" i="3" s="1"/>
  <c r="DD1121" i="3"/>
  <c r="DI1121" i="3" s="1"/>
  <c r="DJ1121" i="3" s="1"/>
  <c r="DD1122" i="3"/>
  <c r="DI1122" i="3" s="1"/>
  <c r="DJ1122" i="3" s="1"/>
  <c r="DD1123" i="3"/>
  <c r="DI1123" i="3" s="1"/>
  <c r="DJ1123" i="3" s="1"/>
  <c r="DD1124" i="3"/>
  <c r="DI1124" i="3" s="1"/>
  <c r="DD1125" i="3"/>
  <c r="DI1125" i="3" s="1"/>
  <c r="DJ1125" i="3" s="1"/>
  <c r="DD1126" i="3"/>
  <c r="DI1126" i="3" s="1"/>
  <c r="DJ1126" i="3" s="1"/>
  <c r="DD1127" i="3"/>
  <c r="DI1127" i="3"/>
  <c r="DD1128" i="3"/>
  <c r="DI1128" i="3" s="1"/>
  <c r="DD1129" i="3"/>
  <c r="DI1129" i="3" s="1"/>
  <c r="DJ1129" i="3" s="1"/>
  <c r="DD1130" i="3"/>
  <c r="DI1130" i="3" s="1"/>
  <c r="DJ1130" i="3" s="1"/>
  <c r="DD1131" i="3"/>
  <c r="DI1131" i="3" s="1"/>
  <c r="DD1132" i="3"/>
  <c r="DI1132" i="3" s="1"/>
  <c r="DD1133" i="3"/>
  <c r="DI1133" i="3" s="1"/>
  <c r="DJ1133" i="3" s="1"/>
  <c r="DD1134" i="3"/>
  <c r="DI1134" i="3" s="1"/>
  <c r="DJ1134" i="3" s="1"/>
  <c r="DD1135" i="3"/>
  <c r="DI1135" i="3"/>
  <c r="DD1136" i="3"/>
  <c r="DI1136" i="3" s="1"/>
  <c r="DD1137" i="3"/>
  <c r="DI1137" i="3" s="1"/>
  <c r="DJ1137" i="3" s="1"/>
  <c r="DD1138" i="3"/>
  <c r="DI1138" i="3" s="1"/>
  <c r="DJ1138" i="3" s="1"/>
  <c r="DD1139" i="3"/>
  <c r="DI1139" i="3" s="1"/>
  <c r="DD1140" i="3"/>
  <c r="DI1140" i="3" s="1"/>
  <c r="DD1141" i="3"/>
  <c r="DI1141" i="3" s="1"/>
  <c r="DJ1141" i="3" s="1"/>
  <c r="DD1142" i="3"/>
  <c r="DI1142" i="3" s="1"/>
  <c r="DJ1142" i="3" s="1"/>
  <c r="DD1143" i="3"/>
  <c r="DI1143" i="3"/>
  <c r="DD1144" i="3"/>
  <c r="DI1144" i="3" s="1"/>
  <c r="DD1145" i="3"/>
  <c r="DI1145" i="3" s="1"/>
  <c r="DJ1145" i="3" s="1"/>
  <c r="DD1146" i="3"/>
  <c r="DI1146" i="3" s="1"/>
  <c r="DJ1146" i="3" s="1"/>
  <c r="DD1147" i="3"/>
  <c r="DI1147" i="3" s="1"/>
  <c r="DD1148" i="3"/>
  <c r="DI1148" i="3" s="1"/>
  <c r="DD1149" i="3"/>
  <c r="DI1149" i="3" s="1"/>
  <c r="DJ1149" i="3" s="1"/>
  <c r="DD1150" i="3"/>
  <c r="DI1150" i="3" s="1"/>
  <c r="DJ1150" i="3" s="1"/>
  <c r="DD1151" i="3"/>
  <c r="DI1151" i="3"/>
  <c r="DD1152" i="3"/>
  <c r="DI1152" i="3" s="1"/>
  <c r="DD1153" i="3"/>
  <c r="DI1153" i="3" s="1"/>
  <c r="DJ1153" i="3" s="1"/>
  <c r="DD1154" i="3"/>
  <c r="DI1154" i="3" s="1"/>
  <c r="DJ1154" i="3" s="1"/>
  <c r="DD1155" i="3"/>
  <c r="DI1155" i="3"/>
  <c r="DD1156" i="3"/>
  <c r="DI1156" i="3" s="1"/>
  <c r="DD1157" i="3"/>
  <c r="DI1157" i="3" s="1"/>
  <c r="DJ1157" i="3" s="1"/>
  <c r="DD1158" i="3"/>
  <c r="DI1158" i="3" s="1"/>
  <c r="DJ1158" i="3" s="1"/>
  <c r="DD1159" i="3"/>
  <c r="DI1159" i="3"/>
  <c r="DD1160" i="3"/>
  <c r="DI1160" i="3" s="1"/>
  <c r="DD1161" i="3"/>
  <c r="DI1161" i="3" s="1"/>
  <c r="DJ1161" i="3" s="1"/>
  <c r="DD1162" i="3"/>
  <c r="DI1162" i="3" s="1"/>
  <c r="DJ1162" i="3" s="1"/>
  <c r="DD1163" i="3"/>
  <c r="DI1163" i="3"/>
  <c r="DD1164" i="3"/>
  <c r="DI1164" i="3" s="1"/>
  <c r="DD1165" i="3"/>
  <c r="DI1165" i="3" s="1"/>
  <c r="DJ1165" i="3" s="1"/>
  <c r="DD1166" i="3"/>
  <c r="DI1166" i="3" s="1"/>
  <c r="DJ1166" i="3" s="1"/>
  <c r="DD1167" i="3"/>
  <c r="DI1167" i="3"/>
  <c r="DD1168" i="3"/>
  <c r="DI1168" i="3" s="1"/>
  <c r="DD1169" i="3"/>
  <c r="DI1169" i="3" s="1"/>
  <c r="DJ1169" i="3" s="1"/>
  <c r="DD1170" i="3"/>
  <c r="DI1170" i="3" s="1"/>
  <c r="DJ1170" i="3" s="1"/>
  <c r="DD1171" i="3"/>
  <c r="DI1171" i="3" s="1"/>
  <c r="DJ1171" i="3" s="1"/>
  <c r="DD1172" i="3"/>
  <c r="DI1172" i="3" s="1"/>
  <c r="DD1173" i="3"/>
  <c r="DI1173" i="3" s="1"/>
  <c r="DJ1173" i="3" s="1"/>
  <c r="DD1174" i="3"/>
  <c r="DI1174" i="3" s="1"/>
  <c r="DJ1174" i="3" s="1"/>
  <c r="DD1175" i="3"/>
  <c r="DI1175" i="3"/>
  <c r="DD1176" i="3"/>
  <c r="DI1176" i="3" s="1"/>
  <c r="DD1177" i="3"/>
  <c r="DI1177" i="3" s="1"/>
  <c r="DJ1177" i="3" s="1"/>
  <c r="DD1178" i="3"/>
  <c r="DI1178" i="3" s="1"/>
  <c r="DJ1178" i="3" s="1"/>
  <c r="DD1179" i="3"/>
  <c r="DI1179" i="3" s="1"/>
  <c r="DJ1179" i="3" s="1"/>
  <c r="DD1180" i="3"/>
  <c r="DI1180" i="3" s="1"/>
  <c r="DD1181" i="3"/>
  <c r="DI1181" i="3" s="1"/>
  <c r="DJ1181" i="3" s="1"/>
  <c r="DD1182" i="3"/>
  <c r="DI1182" i="3" s="1"/>
  <c r="DJ1182" i="3" s="1"/>
  <c r="DD1183" i="3"/>
  <c r="DI1183" i="3"/>
  <c r="DD1184" i="3"/>
  <c r="DI1184" i="3" s="1"/>
  <c r="DD1185" i="3"/>
  <c r="DI1185" i="3" s="1"/>
  <c r="DJ1185" i="3" s="1"/>
  <c r="DD1186" i="3"/>
  <c r="DI1186" i="3" s="1"/>
  <c r="DJ1186" i="3" s="1"/>
  <c r="DD1187" i="3"/>
  <c r="DI1187" i="3" s="1"/>
  <c r="DJ1187" i="3" s="1"/>
  <c r="DD1188" i="3"/>
  <c r="DI1188" i="3" s="1"/>
  <c r="DD1189" i="3"/>
  <c r="DI1189" i="3" s="1"/>
  <c r="DJ1189" i="3" s="1"/>
  <c r="DD1190" i="3"/>
  <c r="DI1190" i="3" s="1"/>
  <c r="DJ1190" i="3" s="1"/>
  <c r="DD1191" i="3"/>
  <c r="DI1191" i="3"/>
  <c r="DD1192" i="3"/>
  <c r="DI1192" i="3" s="1"/>
  <c r="DD1193" i="3"/>
  <c r="DI1193" i="3" s="1"/>
  <c r="DJ1193" i="3" s="1"/>
  <c r="DD1194" i="3"/>
  <c r="DI1194" i="3" s="1"/>
  <c r="DJ1194" i="3" s="1"/>
  <c r="DD1195" i="3"/>
  <c r="DI1195" i="3" s="1"/>
  <c r="DJ1195" i="3" s="1"/>
  <c r="DD1196" i="3"/>
  <c r="DI1196" i="3" s="1"/>
  <c r="DD1197" i="3"/>
  <c r="DI1197" i="3" s="1"/>
  <c r="DJ1197" i="3" s="1"/>
  <c r="DD1198" i="3"/>
  <c r="DI1198" i="3" s="1"/>
  <c r="DJ1198" i="3" s="1"/>
  <c r="DD1199" i="3"/>
  <c r="DI1199" i="3"/>
  <c r="DD1200" i="3"/>
  <c r="DI1200" i="3" s="1"/>
  <c r="DD1201" i="3"/>
  <c r="DI1201" i="3" s="1"/>
  <c r="DJ1201" i="3" s="1"/>
  <c r="DD1202" i="3"/>
  <c r="DI1202" i="3" s="1"/>
  <c r="DJ1202" i="3" s="1"/>
  <c r="DD1203" i="3"/>
  <c r="DI1203" i="3" s="1"/>
  <c r="DJ1203" i="3" s="1"/>
  <c r="DD1204" i="3"/>
  <c r="DI1204" i="3" s="1"/>
  <c r="DD1205" i="3"/>
  <c r="DI1205" i="3" s="1"/>
  <c r="DJ1205" i="3" s="1"/>
  <c r="DD1206" i="3"/>
  <c r="DI1206" i="3" s="1"/>
  <c r="DJ1206" i="3" s="1"/>
  <c r="DD1207" i="3"/>
  <c r="DI1207" i="3"/>
  <c r="DD1208" i="3"/>
  <c r="DI1208" i="3" s="1"/>
  <c r="DD1209" i="3"/>
  <c r="DI1209" i="3" s="1"/>
  <c r="DJ1209" i="3" s="1"/>
  <c r="DD1210" i="3"/>
  <c r="DI1210" i="3" s="1"/>
  <c r="DJ1210" i="3" s="1"/>
  <c r="DD1211" i="3"/>
  <c r="DI1211" i="3" s="1"/>
  <c r="DJ1211" i="3" s="1"/>
  <c r="DD1212" i="3"/>
  <c r="DI1212" i="3" s="1"/>
  <c r="DD1213" i="3"/>
  <c r="DI1213" i="3" s="1"/>
  <c r="DJ1213" i="3" s="1"/>
  <c r="DD1214" i="3"/>
  <c r="DI1214" i="3" s="1"/>
  <c r="DJ1214" i="3" s="1"/>
  <c r="DD1215" i="3"/>
  <c r="DI1215" i="3"/>
  <c r="DD1216" i="3"/>
  <c r="DI1216" i="3" s="1"/>
  <c r="DD1217" i="3"/>
  <c r="DI1217" i="3" s="1"/>
  <c r="DJ1217" i="3" s="1"/>
  <c r="DD1218" i="3"/>
  <c r="DI1218" i="3" s="1"/>
  <c r="DJ1218" i="3" s="1"/>
  <c r="DD1219" i="3"/>
  <c r="DI1219" i="3" s="1"/>
  <c r="DJ1219" i="3" s="1"/>
  <c r="DD1220" i="3"/>
  <c r="DI1220" i="3" s="1"/>
  <c r="DD1221" i="3"/>
  <c r="DI1221" i="3" s="1"/>
  <c r="DJ1221" i="3" s="1"/>
  <c r="DD1222" i="3"/>
  <c r="DI1222" i="3" s="1"/>
  <c r="DD1223" i="3"/>
  <c r="DI1223" i="3"/>
  <c r="DJ1223" i="3" s="1"/>
  <c r="DD1224" i="3"/>
  <c r="DI1224" i="3" s="1"/>
  <c r="DD1225" i="3"/>
  <c r="DI1225" i="3" s="1"/>
  <c r="DJ1225" i="3" s="1"/>
  <c r="DD1226" i="3"/>
  <c r="DI1226" i="3" s="1"/>
  <c r="DJ1226" i="3" s="1"/>
  <c r="DD1227" i="3"/>
  <c r="DI1227" i="3" s="1"/>
  <c r="DJ1227" i="3" s="1"/>
  <c r="DD1228" i="3"/>
  <c r="DI1228" i="3" s="1"/>
  <c r="DD1229" i="3"/>
  <c r="DI1229" i="3" s="1"/>
  <c r="DJ1229" i="3" s="1"/>
  <c r="DD1230" i="3"/>
  <c r="DI1230" i="3" s="1"/>
  <c r="DD1231" i="3"/>
  <c r="DI1231" i="3"/>
  <c r="DJ1231" i="3" s="1"/>
  <c r="DD1232" i="3"/>
  <c r="DI1232" i="3" s="1"/>
  <c r="DD1233" i="3"/>
  <c r="DI1233" i="3" s="1"/>
  <c r="DJ1233" i="3" s="1"/>
  <c r="DD1234" i="3"/>
  <c r="DI1234" i="3" s="1"/>
  <c r="DJ1234" i="3" s="1"/>
  <c r="DD1235" i="3"/>
  <c r="DI1235" i="3" s="1"/>
  <c r="DJ1235" i="3" s="1"/>
  <c r="DD1236" i="3"/>
  <c r="DI1236" i="3" s="1"/>
  <c r="DD1237" i="3"/>
  <c r="DI1237" i="3" s="1"/>
  <c r="DJ1237" i="3" s="1"/>
  <c r="DD1238" i="3"/>
  <c r="DI1238" i="3" s="1"/>
  <c r="DD1239" i="3"/>
  <c r="DI1239" i="3"/>
  <c r="DJ1239" i="3" s="1"/>
  <c r="DD1240" i="3"/>
  <c r="DI1240" i="3" s="1"/>
  <c r="DD1241" i="3"/>
  <c r="DI1241" i="3" s="1"/>
  <c r="DJ1241" i="3" s="1"/>
  <c r="DD1242" i="3"/>
  <c r="DI1242" i="3" s="1"/>
  <c r="DJ1242" i="3" s="1"/>
  <c r="DD1243" i="3"/>
  <c r="DI1243" i="3" s="1"/>
  <c r="DJ1243" i="3" s="1"/>
  <c r="DD1244" i="3"/>
  <c r="DI1244" i="3" s="1"/>
  <c r="DD1245" i="3"/>
  <c r="DI1245" i="3" s="1"/>
  <c r="DJ1245" i="3" s="1"/>
  <c r="DD1246" i="3"/>
  <c r="DI1246" i="3" s="1"/>
  <c r="DD1247" i="3"/>
  <c r="DI1247" i="3"/>
  <c r="DJ1247" i="3" s="1"/>
  <c r="DD1248" i="3"/>
  <c r="DI1248" i="3" s="1"/>
  <c r="DD1249" i="3"/>
  <c r="DI1249" i="3" s="1"/>
  <c r="DJ1249" i="3" s="1"/>
  <c r="DD1250" i="3"/>
  <c r="DI1250" i="3" s="1"/>
  <c r="DJ1250" i="3" s="1"/>
  <c r="DD1251" i="3"/>
  <c r="DI1251" i="3" s="1"/>
  <c r="DJ1251" i="3" s="1"/>
  <c r="DD1252" i="3"/>
  <c r="DI1252" i="3" s="1"/>
  <c r="DD1253" i="3"/>
  <c r="DI1253" i="3" s="1"/>
  <c r="DJ1253" i="3" s="1"/>
  <c r="DD1254" i="3"/>
  <c r="DI1254" i="3" s="1"/>
  <c r="DD1255" i="3"/>
  <c r="DI1255" i="3"/>
  <c r="DJ1255" i="3" s="1"/>
  <c r="DD1256" i="3"/>
  <c r="DI1256" i="3" s="1"/>
  <c r="DD1257" i="3"/>
  <c r="DI1257" i="3" s="1"/>
  <c r="DJ1257" i="3" s="1"/>
  <c r="DD1258" i="3"/>
  <c r="DI1258" i="3" s="1"/>
  <c r="DJ1258" i="3" s="1"/>
  <c r="DD1259" i="3"/>
  <c r="DI1259" i="3" s="1"/>
  <c r="DJ1259" i="3" s="1"/>
  <c r="DD1260" i="3"/>
  <c r="DI1260" i="3" s="1"/>
  <c r="DD1261" i="3"/>
  <c r="DI1261" i="3" s="1"/>
  <c r="DJ1261" i="3" s="1"/>
  <c r="DD1262" i="3"/>
  <c r="DI1262" i="3" s="1"/>
  <c r="DD1263" i="3"/>
  <c r="DI1263" i="3"/>
  <c r="DJ1263" i="3" s="1"/>
  <c r="DD1264" i="3"/>
  <c r="DI1264" i="3" s="1"/>
  <c r="DD1265" i="3"/>
  <c r="DI1265" i="3" s="1"/>
  <c r="DJ1265" i="3" s="1"/>
  <c r="DD1266" i="3"/>
  <c r="DI1266" i="3" s="1"/>
  <c r="DJ1266" i="3" s="1"/>
  <c r="DD1267" i="3"/>
  <c r="DI1267" i="3" s="1"/>
  <c r="DJ1267" i="3" s="1"/>
  <c r="DD1268" i="3"/>
  <c r="DI1268" i="3" s="1"/>
  <c r="DD1269" i="3"/>
  <c r="DI1269" i="3" s="1"/>
  <c r="DJ1269" i="3" s="1"/>
  <c r="DD1270" i="3"/>
  <c r="DI1270" i="3" s="1"/>
  <c r="DD1271" i="3"/>
  <c r="DI1271" i="3"/>
  <c r="DJ1271" i="3" s="1"/>
  <c r="DD1272" i="3"/>
  <c r="DI1272" i="3" s="1"/>
  <c r="DD1273" i="3"/>
  <c r="DI1273" i="3" s="1"/>
  <c r="DJ1273" i="3" s="1"/>
  <c r="DD1274" i="3"/>
  <c r="DI1274" i="3" s="1"/>
  <c r="DJ1274" i="3" s="1"/>
  <c r="DD1275" i="3"/>
  <c r="DI1275" i="3" s="1"/>
  <c r="DJ1275" i="3" s="1"/>
  <c r="DD1276" i="3"/>
  <c r="DI1276" i="3" s="1"/>
  <c r="DD1277" i="3"/>
  <c r="DI1277" i="3" s="1"/>
  <c r="DJ1277" i="3" s="1"/>
  <c r="DD1278" i="3"/>
  <c r="DI1278" i="3" s="1"/>
  <c r="DD1279" i="3"/>
  <c r="DI1279" i="3"/>
  <c r="DJ1279" i="3" s="1"/>
  <c r="DD1280" i="3"/>
  <c r="DI1280" i="3" s="1"/>
  <c r="DD1281" i="3"/>
  <c r="DI1281" i="3" s="1"/>
  <c r="DJ1281" i="3" s="1"/>
  <c r="DD1282" i="3"/>
  <c r="DI1282" i="3" s="1"/>
  <c r="DJ1282" i="3" s="1"/>
  <c r="DD1283" i="3"/>
  <c r="DI1283" i="3" s="1"/>
  <c r="DJ1283" i="3" s="1"/>
  <c r="DD1284" i="3"/>
  <c r="DI1284" i="3" s="1"/>
  <c r="DD1285" i="3"/>
  <c r="DI1285" i="3" s="1"/>
  <c r="DJ1285" i="3" s="1"/>
  <c r="DD1286" i="3"/>
  <c r="DI1286" i="3" s="1"/>
  <c r="DD1287" i="3"/>
  <c r="DI1287" i="3"/>
  <c r="DJ1287" i="3" s="1"/>
  <c r="DD1288" i="3"/>
  <c r="DI1288" i="3" s="1"/>
  <c r="DD1289" i="3"/>
  <c r="DI1289" i="3" s="1"/>
  <c r="DJ1289" i="3" s="1"/>
  <c r="DD1290" i="3"/>
  <c r="DI1290" i="3" s="1"/>
  <c r="DJ1290" i="3" s="1"/>
  <c r="DD1291" i="3"/>
  <c r="DI1291" i="3" s="1"/>
  <c r="DJ1291" i="3" s="1"/>
  <c r="DD1292" i="3"/>
  <c r="DI1292" i="3" s="1"/>
  <c r="DD1293" i="3"/>
  <c r="DI1293" i="3" s="1"/>
  <c r="DJ1293" i="3" s="1"/>
  <c r="DD1294" i="3"/>
  <c r="DI1294" i="3" s="1"/>
  <c r="DD1295" i="3"/>
  <c r="DI1295" i="3"/>
  <c r="DJ1295" i="3" s="1"/>
  <c r="DD1296" i="3"/>
  <c r="DI1296" i="3" s="1"/>
  <c r="DD1297" i="3"/>
  <c r="DI1297" i="3" s="1"/>
  <c r="DJ1297" i="3" s="1"/>
  <c r="DD1298" i="3"/>
  <c r="DI1298" i="3" s="1"/>
  <c r="DJ1298" i="3" s="1"/>
  <c r="DD1299" i="3"/>
  <c r="DI1299" i="3" s="1"/>
  <c r="DJ1299" i="3" s="1"/>
  <c r="DD1300" i="3"/>
  <c r="DI1300" i="3" s="1"/>
  <c r="DD1301" i="3"/>
  <c r="DI1301" i="3" s="1"/>
  <c r="DJ1301" i="3" s="1"/>
  <c r="DD1302" i="3"/>
  <c r="DI1302" i="3" s="1"/>
  <c r="DD1303" i="3"/>
  <c r="DI1303" i="3"/>
  <c r="DJ1303" i="3" s="1"/>
  <c r="DD1304" i="3"/>
  <c r="DI1304" i="3" s="1"/>
  <c r="DD1305" i="3"/>
  <c r="DI1305" i="3" s="1"/>
  <c r="DJ1305" i="3" s="1"/>
  <c r="DD1306" i="3"/>
  <c r="DI1306" i="3" s="1"/>
  <c r="DJ1306" i="3" s="1"/>
  <c r="DD1307" i="3"/>
  <c r="DI1307" i="3" s="1"/>
  <c r="DJ1307" i="3" s="1"/>
  <c r="DD1308" i="3"/>
  <c r="DI1308" i="3" s="1"/>
  <c r="DD1309" i="3"/>
  <c r="DI1309" i="3" s="1"/>
  <c r="DJ1309" i="3" s="1"/>
  <c r="DD1310" i="3"/>
  <c r="DI1310" i="3" s="1"/>
  <c r="DD1311" i="3"/>
  <c r="DI1311" i="3"/>
  <c r="DJ1311" i="3" s="1"/>
  <c r="DD1312" i="3"/>
  <c r="DI1312" i="3" s="1"/>
  <c r="DD1313" i="3"/>
  <c r="DI1313" i="3" s="1"/>
  <c r="DJ1313" i="3" s="1"/>
  <c r="DD1314" i="3"/>
  <c r="DI1314" i="3" s="1"/>
  <c r="DJ1314" i="3" s="1"/>
  <c r="DD1315" i="3"/>
  <c r="DI1315" i="3" s="1"/>
  <c r="DJ1315" i="3" s="1"/>
  <c r="DD1316" i="3"/>
  <c r="DI1316" i="3" s="1"/>
  <c r="DD1317" i="3"/>
  <c r="DI1317" i="3" s="1"/>
  <c r="DJ1317" i="3" s="1"/>
  <c r="DD1318" i="3"/>
  <c r="DI1318" i="3" s="1"/>
  <c r="DD1319" i="3"/>
  <c r="DI1319" i="3"/>
  <c r="DJ1319" i="3" s="1"/>
  <c r="DD1320" i="3"/>
  <c r="DI1320" i="3" s="1"/>
  <c r="DD1321" i="3"/>
  <c r="DI1321" i="3" s="1"/>
  <c r="DJ1321" i="3" s="1"/>
  <c r="DD1322" i="3"/>
  <c r="DI1322" i="3" s="1"/>
  <c r="DJ1322" i="3" s="1"/>
  <c r="DD1323" i="3"/>
  <c r="DI1323" i="3" s="1"/>
  <c r="DJ1323" i="3" s="1"/>
  <c r="DD1324" i="3"/>
  <c r="DI1324" i="3" s="1"/>
  <c r="DD1325" i="3"/>
  <c r="DI1325" i="3" s="1"/>
  <c r="DJ1325" i="3" s="1"/>
  <c r="DD1326" i="3"/>
  <c r="DI1326" i="3" s="1"/>
  <c r="DD1327" i="3"/>
  <c r="DI1327" i="3"/>
  <c r="DJ1327" i="3" s="1"/>
  <c r="DD1328" i="3"/>
  <c r="DI1328" i="3" s="1"/>
  <c r="DD1329" i="3"/>
  <c r="DI1329" i="3" s="1"/>
  <c r="DJ1329" i="3" s="1"/>
  <c r="DD1330" i="3"/>
  <c r="DI1330" i="3" s="1"/>
  <c r="DJ1330" i="3" s="1"/>
  <c r="DD1331" i="3"/>
  <c r="DI1331" i="3" s="1"/>
  <c r="DJ1331" i="3" s="1"/>
  <c r="DD1332" i="3"/>
  <c r="DI1332" i="3" s="1"/>
  <c r="DD1333" i="3"/>
  <c r="DI1333" i="3" s="1"/>
  <c r="DJ1333" i="3" s="1"/>
  <c r="DD1334" i="3"/>
  <c r="DI1334" i="3" s="1"/>
  <c r="DD1335" i="3"/>
  <c r="DI1335" i="3"/>
  <c r="DJ1335" i="3" s="1"/>
  <c r="DD1336" i="3"/>
  <c r="DI1336" i="3" s="1"/>
  <c r="DD1337" i="3"/>
  <c r="DI1337" i="3" s="1"/>
  <c r="DJ1337" i="3" s="1"/>
  <c r="DD1338" i="3"/>
  <c r="DI1338" i="3" s="1"/>
  <c r="DJ1338" i="3" s="1"/>
  <c r="DD1339" i="3"/>
  <c r="DI1339" i="3" s="1"/>
  <c r="DJ1339" i="3" s="1"/>
  <c r="DD1340" i="3"/>
  <c r="DI1340" i="3" s="1"/>
  <c r="DD1341" i="3"/>
  <c r="DI1341" i="3" s="1"/>
  <c r="DJ1341" i="3" s="1"/>
  <c r="DD1342" i="3"/>
  <c r="DI1342" i="3" s="1"/>
  <c r="DD1343" i="3"/>
  <c r="DI1343" i="3"/>
  <c r="DJ1343" i="3" s="1"/>
  <c r="DD1344" i="3"/>
  <c r="DI1344" i="3" s="1"/>
  <c r="DD1345" i="3"/>
  <c r="DI1345" i="3" s="1"/>
  <c r="DJ1345" i="3" s="1"/>
  <c r="DD1346" i="3"/>
  <c r="DI1346" i="3" s="1"/>
  <c r="DJ1346" i="3" s="1"/>
  <c r="DD1347" i="3"/>
  <c r="DI1347" i="3" s="1"/>
  <c r="DJ1347" i="3" s="1"/>
  <c r="DD1348" i="3"/>
  <c r="DI1348" i="3" s="1"/>
  <c r="DD1349" i="3"/>
  <c r="DI1349" i="3" s="1"/>
  <c r="DJ1349" i="3" s="1"/>
  <c r="DD1350" i="3"/>
  <c r="DI1350" i="3" s="1"/>
  <c r="DD1351" i="3"/>
  <c r="DI1351" i="3"/>
  <c r="DJ1351" i="3" s="1"/>
  <c r="DD1352" i="3"/>
  <c r="DI1352" i="3" s="1"/>
  <c r="DD1353" i="3"/>
  <c r="DI1353" i="3" s="1"/>
  <c r="DJ1353" i="3" s="1"/>
  <c r="DD1354" i="3"/>
  <c r="DI1354" i="3" s="1"/>
  <c r="DJ1354" i="3" s="1"/>
  <c r="DD1355" i="3"/>
  <c r="DI1355" i="3" s="1"/>
  <c r="DJ1355" i="3" s="1"/>
  <c r="DD1356" i="3"/>
  <c r="DI1356" i="3" s="1"/>
  <c r="DD1357" i="3"/>
  <c r="DI1357" i="3" s="1"/>
  <c r="DJ1357" i="3" s="1"/>
  <c r="DD1358" i="3"/>
  <c r="DI1358" i="3" s="1"/>
  <c r="DD1359" i="3"/>
  <c r="DI1359" i="3"/>
  <c r="DJ1359" i="3" s="1"/>
  <c r="DD1360" i="3"/>
  <c r="DI1360" i="3" s="1"/>
  <c r="DD1361" i="3"/>
  <c r="DI1361" i="3" s="1"/>
  <c r="DJ1361" i="3" s="1"/>
  <c r="DD1362" i="3"/>
  <c r="DI1362" i="3" s="1"/>
  <c r="DJ1362" i="3" s="1"/>
  <c r="DD1363" i="3"/>
  <c r="DI1363" i="3" s="1"/>
  <c r="DJ1363" i="3" s="1"/>
  <c r="DD1364" i="3"/>
  <c r="DI1364" i="3" s="1"/>
  <c r="DD1365" i="3"/>
  <c r="DI1365" i="3" s="1"/>
  <c r="DJ1365" i="3" s="1"/>
  <c r="DD1366" i="3"/>
  <c r="DI1366" i="3" s="1"/>
  <c r="DD1367" i="3"/>
  <c r="DI1367" i="3"/>
  <c r="DJ1367" i="3" s="1"/>
  <c r="DD1368" i="3"/>
  <c r="DI1368" i="3" s="1"/>
  <c r="DD1369" i="3"/>
  <c r="DI1369" i="3" s="1"/>
  <c r="DJ1369" i="3" s="1"/>
  <c r="DD1370" i="3"/>
  <c r="DI1370" i="3" s="1"/>
  <c r="DJ1370" i="3" s="1"/>
  <c r="DD1371" i="3"/>
  <c r="DI1371" i="3" s="1"/>
  <c r="DJ1371" i="3" s="1"/>
  <c r="DD1372" i="3"/>
  <c r="DI1372" i="3" s="1"/>
  <c r="DD1373" i="3"/>
  <c r="DI1373" i="3" s="1"/>
  <c r="DJ1373" i="3" s="1"/>
  <c r="DD1374" i="3"/>
  <c r="DI1374" i="3" s="1"/>
  <c r="DD1375" i="3"/>
  <c r="DI1375" i="3"/>
  <c r="DJ1375" i="3" s="1"/>
  <c r="DD1376" i="3"/>
  <c r="DI1376" i="3" s="1"/>
  <c r="DD1377" i="3"/>
  <c r="DI1377" i="3" s="1"/>
  <c r="DJ1377" i="3" s="1"/>
  <c r="DD1378" i="3"/>
  <c r="DI1378" i="3" s="1"/>
  <c r="DJ1378" i="3" s="1"/>
  <c r="DD1379" i="3"/>
  <c r="DI1379" i="3" s="1"/>
  <c r="DJ1379" i="3" s="1"/>
  <c r="DD1380" i="3"/>
  <c r="DI1380" i="3" s="1"/>
  <c r="DD1381" i="3"/>
  <c r="DI1381" i="3" s="1"/>
  <c r="DJ1381" i="3" s="1"/>
  <c r="DD1382" i="3"/>
  <c r="DI1382" i="3" s="1"/>
  <c r="DD1383" i="3"/>
  <c r="DI1383" i="3"/>
  <c r="DJ1383" i="3" s="1"/>
  <c r="DD1384" i="3"/>
  <c r="DI1384" i="3" s="1"/>
  <c r="DD1385" i="3"/>
  <c r="DI1385" i="3" s="1"/>
  <c r="DJ1385" i="3" s="1"/>
  <c r="DD1386" i="3"/>
  <c r="DI1386" i="3" s="1"/>
  <c r="DJ1386" i="3" s="1"/>
  <c r="DD1387" i="3"/>
  <c r="DI1387" i="3" s="1"/>
  <c r="DJ1387" i="3" s="1"/>
  <c r="DD1388" i="3"/>
  <c r="DI1388" i="3" s="1"/>
  <c r="DD1389" i="3"/>
  <c r="DI1389" i="3" s="1"/>
  <c r="DJ1389" i="3" s="1"/>
  <c r="DD1390" i="3"/>
  <c r="DI1390" i="3" s="1"/>
  <c r="DD1391" i="3"/>
  <c r="DI1391" i="3"/>
  <c r="DJ1391" i="3" s="1"/>
  <c r="DD1392" i="3"/>
  <c r="DI1392" i="3" s="1"/>
  <c r="DD1393" i="3"/>
  <c r="DI1393" i="3" s="1"/>
  <c r="DJ1393" i="3" s="1"/>
  <c r="DD1394" i="3"/>
  <c r="DI1394" i="3" s="1"/>
  <c r="DJ1394" i="3" s="1"/>
  <c r="DD1395" i="3"/>
  <c r="DI1395" i="3" s="1"/>
  <c r="DJ1395" i="3" s="1"/>
  <c r="DD1396" i="3"/>
  <c r="DI1396" i="3" s="1"/>
  <c r="DD1397" i="3"/>
  <c r="DI1397" i="3" s="1"/>
  <c r="DJ1397" i="3" s="1"/>
  <c r="DD1398" i="3"/>
  <c r="DI1398" i="3" s="1"/>
  <c r="DD1399" i="3"/>
  <c r="DI1399" i="3"/>
  <c r="DJ1399" i="3" s="1"/>
  <c r="DD1400" i="3"/>
  <c r="DI1400" i="3" s="1"/>
  <c r="DD1401" i="3"/>
  <c r="DI1401" i="3"/>
  <c r="DD1402" i="3"/>
  <c r="DI1402" i="3" s="1"/>
  <c r="DJ1402" i="3" s="1"/>
  <c r="DD1403" i="3"/>
  <c r="DI1403" i="3" s="1"/>
  <c r="DJ1403" i="3" s="1"/>
  <c r="DD1404" i="3"/>
  <c r="DI1404" i="3" s="1"/>
  <c r="DD1405" i="3"/>
  <c r="DI1405" i="3" s="1"/>
  <c r="DJ1405" i="3" s="1"/>
  <c r="DD1406" i="3"/>
  <c r="DI1406" i="3" s="1"/>
  <c r="DD1407" i="3"/>
  <c r="DI1407" i="3"/>
  <c r="DJ1407" i="3" s="1"/>
  <c r="DD1408" i="3"/>
  <c r="DI1408" i="3" s="1"/>
  <c r="DD1409" i="3"/>
  <c r="DI1409" i="3"/>
  <c r="DD1410" i="3"/>
  <c r="DI1410" i="3" s="1"/>
  <c r="DJ1410" i="3" s="1"/>
  <c r="DD1411" i="3"/>
  <c r="DI1411" i="3" s="1"/>
  <c r="DJ1411" i="3" s="1"/>
  <c r="DD1412" i="3"/>
  <c r="DI1412" i="3" s="1"/>
  <c r="DD1413" i="3"/>
  <c r="DI1413" i="3" s="1"/>
  <c r="DJ1413" i="3" s="1"/>
  <c r="DD1414" i="3"/>
  <c r="DI1414" i="3" s="1"/>
  <c r="DD1415" i="3"/>
  <c r="DI1415" i="3"/>
  <c r="DJ1415" i="3" s="1"/>
  <c r="DJ17" i="3"/>
  <c r="DJ21" i="3"/>
  <c r="DJ24" i="3"/>
  <c r="DJ25" i="3"/>
  <c r="DJ26" i="3"/>
  <c r="DJ27" i="3"/>
  <c r="DJ28" i="3"/>
  <c r="DJ29" i="3"/>
  <c r="DJ30" i="3"/>
  <c r="DJ31" i="3"/>
  <c r="DJ32" i="3"/>
  <c r="DJ33" i="3"/>
  <c r="DJ34" i="3"/>
  <c r="DJ35" i="3"/>
  <c r="DJ36" i="3"/>
  <c r="DJ37" i="3"/>
  <c r="DJ38" i="3"/>
  <c r="DJ39" i="3"/>
  <c r="DJ40" i="3"/>
  <c r="DJ41" i="3"/>
  <c r="DJ42" i="3"/>
  <c r="DJ43" i="3"/>
  <c r="DJ44" i="3"/>
  <c r="DJ45" i="3"/>
  <c r="DJ46" i="3"/>
  <c r="DJ47" i="3"/>
  <c r="DJ48" i="3"/>
  <c r="DJ49" i="3"/>
  <c r="DJ50" i="3"/>
  <c r="DJ51" i="3"/>
  <c r="DJ52" i="3"/>
  <c r="DJ53" i="3"/>
  <c r="DJ54" i="3"/>
  <c r="DJ55" i="3"/>
  <c r="DJ56" i="3"/>
  <c r="DJ57" i="3"/>
  <c r="DJ58" i="3"/>
  <c r="DJ59" i="3"/>
  <c r="DJ60" i="3"/>
  <c r="DJ61" i="3"/>
  <c r="DJ62" i="3"/>
  <c r="DJ63" i="3"/>
  <c r="DJ64" i="3"/>
  <c r="DJ65" i="3"/>
  <c r="DJ66" i="3"/>
  <c r="DJ67" i="3"/>
  <c r="DJ68" i="3"/>
  <c r="DJ69" i="3"/>
  <c r="DJ70" i="3"/>
  <c r="DJ71" i="3"/>
  <c r="DJ72" i="3"/>
  <c r="DJ73" i="3"/>
  <c r="DJ74" i="3"/>
  <c r="DJ75" i="3"/>
  <c r="DJ76" i="3"/>
  <c r="DJ77" i="3"/>
  <c r="DJ78" i="3"/>
  <c r="DJ79" i="3"/>
  <c r="DJ80" i="3"/>
  <c r="DJ81" i="3"/>
  <c r="DJ82" i="3"/>
  <c r="DJ83" i="3"/>
  <c r="DJ84" i="3"/>
  <c r="DJ85" i="3"/>
  <c r="DJ86" i="3"/>
  <c r="DJ87" i="3"/>
  <c r="DJ88" i="3"/>
  <c r="DJ89" i="3"/>
  <c r="DJ90" i="3"/>
  <c r="DJ91" i="3"/>
  <c r="DJ92" i="3"/>
  <c r="DJ93" i="3"/>
  <c r="DJ94" i="3"/>
  <c r="DJ95" i="3"/>
  <c r="DJ96" i="3"/>
  <c r="DJ97" i="3"/>
  <c r="DJ98" i="3"/>
  <c r="DJ99" i="3"/>
  <c r="DJ100" i="3"/>
  <c r="DJ101" i="3"/>
  <c r="DJ102" i="3"/>
  <c r="DJ103" i="3"/>
  <c r="DJ104" i="3"/>
  <c r="DJ105" i="3"/>
  <c r="DJ106" i="3"/>
  <c r="DJ107" i="3"/>
  <c r="DJ108" i="3"/>
  <c r="DJ109" i="3"/>
  <c r="DJ110" i="3"/>
  <c r="DJ111" i="3"/>
  <c r="DJ112" i="3"/>
  <c r="DJ113" i="3"/>
  <c r="DJ114" i="3"/>
  <c r="DJ115" i="3"/>
  <c r="DJ116" i="3"/>
  <c r="DJ117" i="3"/>
  <c r="DJ118" i="3"/>
  <c r="DJ119" i="3"/>
  <c r="DJ120" i="3"/>
  <c r="DJ121" i="3"/>
  <c r="DJ122" i="3"/>
  <c r="DJ123" i="3"/>
  <c r="DJ124" i="3"/>
  <c r="DJ125" i="3"/>
  <c r="DJ126" i="3"/>
  <c r="DJ127" i="3"/>
  <c r="DJ128" i="3"/>
  <c r="DJ129" i="3"/>
  <c r="DJ130" i="3"/>
  <c r="DJ131" i="3"/>
  <c r="DJ132" i="3"/>
  <c r="DJ133" i="3"/>
  <c r="DJ134" i="3"/>
  <c r="DJ135" i="3"/>
  <c r="DJ136" i="3"/>
  <c r="DJ137" i="3"/>
  <c r="DJ138" i="3"/>
  <c r="DJ139" i="3"/>
  <c r="DJ140" i="3"/>
  <c r="DJ141" i="3"/>
  <c r="DJ142" i="3"/>
  <c r="DJ143" i="3"/>
  <c r="DJ144" i="3"/>
  <c r="DJ145" i="3"/>
  <c r="DJ146" i="3"/>
  <c r="DJ147" i="3"/>
  <c r="DJ148" i="3"/>
  <c r="DJ150" i="3"/>
  <c r="DJ151" i="3"/>
  <c r="DJ152" i="3"/>
  <c r="DJ153" i="3"/>
  <c r="DJ154" i="3"/>
  <c r="DJ155" i="3"/>
  <c r="DJ156" i="3"/>
  <c r="DJ157" i="3"/>
  <c r="DJ158" i="3"/>
  <c r="DJ159" i="3"/>
  <c r="DJ160" i="3"/>
  <c r="DJ161" i="3"/>
  <c r="DJ162" i="3"/>
  <c r="DJ163" i="3"/>
  <c r="DJ164" i="3"/>
  <c r="DJ165" i="3"/>
  <c r="DJ166" i="3"/>
  <c r="DJ167" i="3"/>
  <c r="DJ168" i="3"/>
  <c r="DJ169" i="3"/>
  <c r="DJ170" i="3"/>
  <c r="DJ171" i="3"/>
  <c r="DJ172" i="3"/>
  <c r="DJ173" i="3"/>
  <c r="DJ174" i="3"/>
  <c r="DJ175" i="3"/>
  <c r="DJ176" i="3"/>
  <c r="DJ177" i="3"/>
  <c r="DJ178" i="3"/>
  <c r="DJ179" i="3"/>
  <c r="DJ180" i="3"/>
  <c r="DJ181" i="3"/>
  <c r="DJ182" i="3"/>
  <c r="DJ183" i="3"/>
  <c r="DJ184" i="3"/>
  <c r="DJ185" i="3"/>
  <c r="DJ186" i="3"/>
  <c r="DJ187" i="3"/>
  <c r="DJ188" i="3"/>
  <c r="DJ189" i="3"/>
  <c r="DJ190" i="3"/>
  <c r="DJ191" i="3"/>
  <c r="DJ192" i="3"/>
  <c r="DJ193" i="3"/>
  <c r="DJ194" i="3"/>
  <c r="DJ195" i="3"/>
  <c r="DJ196" i="3"/>
  <c r="DJ197" i="3"/>
  <c r="DJ198" i="3"/>
  <c r="DJ199" i="3"/>
  <c r="DJ200" i="3"/>
  <c r="DJ201" i="3"/>
  <c r="DJ202" i="3"/>
  <c r="DJ203" i="3"/>
  <c r="DJ204" i="3"/>
  <c r="DJ205" i="3"/>
  <c r="DJ206" i="3"/>
  <c r="DJ207" i="3"/>
  <c r="DJ208" i="3"/>
  <c r="DJ209" i="3"/>
  <c r="DJ210" i="3"/>
  <c r="DJ211" i="3"/>
  <c r="DJ212" i="3"/>
  <c r="DJ214" i="3"/>
  <c r="DJ215" i="3"/>
  <c r="DJ216" i="3"/>
  <c r="DJ217" i="3"/>
  <c r="DJ218" i="3"/>
  <c r="DJ219" i="3"/>
  <c r="DJ220" i="3"/>
  <c r="DJ221" i="3"/>
  <c r="DJ222" i="3"/>
  <c r="DJ223" i="3"/>
  <c r="DJ224" i="3"/>
  <c r="DJ225" i="3"/>
  <c r="DJ226" i="3"/>
  <c r="DJ227" i="3"/>
  <c r="DJ228" i="3"/>
  <c r="DJ229" i="3"/>
  <c r="DJ230" i="3"/>
  <c r="DJ231" i="3"/>
  <c r="DJ232" i="3"/>
  <c r="DJ233" i="3"/>
  <c r="DJ234" i="3"/>
  <c r="DJ235" i="3"/>
  <c r="DJ236" i="3"/>
  <c r="DJ237" i="3"/>
  <c r="DJ238" i="3"/>
  <c r="DJ239" i="3"/>
  <c r="DJ240" i="3"/>
  <c r="DJ241" i="3"/>
  <c r="DJ242" i="3"/>
  <c r="DJ243" i="3"/>
  <c r="DJ244" i="3"/>
  <c r="DJ245" i="3"/>
  <c r="DJ246" i="3"/>
  <c r="DJ247" i="3"/>
  <c r="DJ248" i="3"/>
  <c r="DJ249" i="3"/>
  <c r="DJ250" i="3"/>
  <c r="DJ251" i="3"/>
  <c r="DJ252" i="3"/>
  <c r="DJ253" i="3"/>
  <c r="DJ254" i="3"/>
  <c r="DJ255" i="3"/>
  <c r="DJ256" i="3"/>
  <c r="DJ257" i="3"/>
  <c r="DJ258" i="3"/>
  <c r="DJ259" i="3"/>
  <c r="DJ260" i="3"/>
  <c r="DJ261" i="3"/>
  <c r="DJ262" i="3"/>
  <c r="DJ263" i="3"/>
  <c r="DJ264" i="3"/>
  <c r="DJ265" i="3"/>
  <c r="DJ266" i="3"/>
  <c r="DJ267" i="3"/>
  <c r="DJ268" i="3"/>
  <c r="DJ269" i="3"/>
  <c r="DJ270" i="3"/>
  <c r="DJ271" i="3"/>
  <c r="DJ272" i="3"/>
  <c r="DJ273" i="3"/>
  <c r="DJ274" i="3"/>
  <c r="DJ275" i="3"/>
  <c r="DJ276" i="3"/>
  <c r="DJ277" i="3"/>
  <c r="DJ278" i="3"/>
  <c r="DJ279" i="3"/>
  <c r="DJ280" i="3"/>
  <c r="DJ281" i="3"/>
  <c r="DJ282" i="3"/>
  <c r="DJ283" i="3"/>
  <c r="DJ284" i="3"/>
  <c r="DJ285" i="3"/>
  <c r="DJ286" i="3"/>
  <c r="DJ287" i="3"/>
  <c r="DJ288" i="3"/>
  <c r="DJ289" i="3"/>
  <c r="DJ290" i="3"/>
  <c r="DJ291" i="3"/>
  <c r="DJ292" i="3"/>
  <c r="DJ293" i="3"/>
  <c r="DJ294" i="3"/>
  <c r="DJ295" i="3"/>
  <c r="DJ296" i="3"/>
  <c r="DJ297" i="3"/>
  <c r="DJ298" i="3"/>
  <c r="DJ299" i="3"/>
  <c r="DJ300" i="3"/>
  <c r="DJ301" i="3"/>
  <c r="DJ302" i="3"/>
  <c r="DJ303" i="3"/>
  <c r="DJ304" i="3"/>
  <c r="DJ305" i="3"/>
  <c r="DJ306" i="3"/>
  <c r="DJ307" i="3"/>
  <c r="DJ308" i="3"/>
  <c r="DJ309" i="3"/>
  <c r="DJ310" i="3"/>
  <c r="DJ311" i="3"/>
  <c r="DJ312" i="3"/>
  <c r="DJ313" i="3"/>
  <c r="DJ314" i="3"/>
  <c r="DJ315" i="3"/>
  <c r="DJ316" i="3"/>
  <c r="DJ317" i="3"/>
  <c r="DJ318" i="3"/>
  <c r="DJ319" i="3"/>
  <c r="DJ320" i="3"/>
  <c r="DJ321" i="3"/>
  <c r="DJ322" i="3"/>
  <c r="DJ323" i="3"/>
  <c r="DJ324" i="3"/>
  <c r="DJ326" i="3"/>
  <c r="DJ327" i="3"/>
  <c r="DJ328" i="3"/>
  <c r="DJ330" i="3"/>
  <c r="DJ331" i="3"/>
  <c r="DJ332" i="3"/>
  <c r="DJ333" i="3"/>
  <c r="DJ334" i="3"/>
  <c r="DJ335" i="3"/>
  <c r="DJ336" i="3"/>
  <c r="DJ337" i="3"/>
  <c r="DJ338" i="3"/>
  <c r="DJ339" i="3"/>
  <c r="DJ340" i="3"/>
  <c r="DJ341" i="3"/>
  <c r="DJ342" i="3"/>
  <c r="DJ343" i="3"/>
  <c r="DJ344" i="3"/>
  <c r="DJ345" i="3"/>
  <c r="DJ346" i="3"/>
  <c r="DJ347" i="3"/>
  <c r="DJ348" i="3"/>
  <c r="DJ349" i="3"/>
  <c r="DJ350" i="3"/>
  <c r="DJ351" i="3"/>
  <c r="DJ352" i="3"/>
  <c r="DJ353" i="3"/>
  <c r="DJ354" i="3"/>
  <c r="DJ355" i="3"/>
  <c r="DJ356" i="3"/>
  <c r="DJ358" i="3"/>
  <c r="DJ359" i="3"/>
  <c r="DJ360" i="3"/>
  <c r="DJ362" i="3"/>
  <c r="DJ363" i="3"/>
  <c r="DJ364" i="3"/>
  <c r="DJ365" i="3"/>
  <c r="DJ366" i="3"/>
  <c r="DJ367" i="3"/>
  <c r="DJ368" i="3"/>
  <c r="DJ369" i="3"/>
  <c r="DJ370" i="3"/>
  <c r="DJ371" i="3"/>
  <c r="DJ372" i="3"/>
  <c r="DJ373" i="3"/>
  <c r="DJ374" i="3"/>
  <c r="DJ375" i="3"/>
  <c r="DJ376" i="3"/>
  <c r="DJ377" i="3"/>
  <c r="DJ378" i="3"/>
  <c r="DJ379" i="3"/>
  <c r="DJ380" i="3"/>
  <c r="DJ381" i="3"/>
  <c r="DJ382" i="3"/>
  <c r="DJ383" i="3"/>
  <c r="DJ384" i="3"/>
  <c r="DJ385" i="3"/>
  <c r="DJ386" i="3"/>
  <c r="DJ387" i="3"/>
  <c r="DJ388" i="3"/>
  <c r="DJ390" i="3"/>
  <c r="DJ391" i="3"/>
  <c r="DJ392" i="3"/>
  <c r="DJ394" i="3"/>
  <c r="DJ395" i="3"/>
  <c r="DJ396" i="3"/>
  <c r="DJ397" i="3"/>
  <c r="DJ398" i="3"/>
  <c r="DJ399" i="3"/>
  <c r="DJ400" i="3"/>
  <c r="DJ401" i="3"/>
  <c r="DJ402" i="3"/>
  <c r="DJ403" i="3"/>
  <c r="DJ404" i="3"/>
  <c r="DJ405" i="3"/>
  <c r="DJ406" i="3"/>
  <c r="DJ407" i="3"/>
  <c r="DJ408" i="3"/>
  <c r="DJ409" i="3"/>
  <c r="DJ410" i="3"/>
  <c r="DJ411" i="3"/>
  <c r="DJ412" i="3"/>
  <c r="DJ413" i="3"/>
  <c r="DJ414" i="3"/>
  <c r="DJ415" i="3"/>
  <c r="DJ416" i="3"/>
  <c r="DJ417" i="3"/>
  <c r="DJ418" i="3"/>
  <c r="DJ419" i="3"/>
  <c r="DJ420" i="3"/>
  <c r="DJ421" i="3"/>
  <c r="DJ422" i="3"/>
  <c r="DJ423" i="3"/>
  <c r="DJ424" i="3"/>
  <c r="DJ426" i="3"/>
  <c r="DJ427" i="3"/>
  <c r="DJ428" i="3"/>
  <c r="DJ430" i="3"/>
  <c r="DJ431" i="3"/>
  <c r="DJ432" i="3"/>
  <c r="DJ433" i="3"/>
  <c r="DJ434" i="3"/>
  <c r="DJ435" i="3"/>
  <c r="DJ436" i="3"/>
  <c r="DJ437" i="3"/>
  <c r="DJ438" i="3"/>
  <c r="DJ439" i="3"/>
  <c r="DJ440" i="3"/>
  <c r="DJ441" i="3"/>
  <c r="DJ442" i="3"/>
  <c r="DJ443" i="3"/>
  <c r="DJ444" i="3"/>
  <c r="DJ445" i="3"/>
  <c r="DJ446" i="3"/>
  <c r="DJ447" i="3"/>
  <c r="DJ448" i="3"/>
  <c r="DJ449" i="3"/>
  <c r="DJ450" i="3"/>
  <c r="DJ451" i="3"/>
  <c r="DJ452" i="3"/>
  <c r="DJ453" i="3"/>
  <c r="DJ454" i="3"/>
  <c r="DJ455" i="3"/>
  <c r="DJ456" i="3"/>
  <c r="DJ457" i="3"/>
  <c r="DJ458" i="3"/>
  <c r="DJ459" i="3"/>
  <c r="DJ460" i="3"/>
  <c r="DJ461" i="3"/>
  <c r="DJ462" i="3"/>
  <c r="DJ463" i="3"/>
  <c r="DJ464" i="3"/>
  <c r="DJ465" i="3"/>
  <c r="DJ466" i="3"/>
  <c r="DJ467" i="3"/>
  <c r="DJ468" i="3"/>
  <c r="DJ469" i="3"/>
  <c r="DJ470" i="3"/>
  <c r="DJ471" i="3"/>
  <c r="DJ472" i="3"/>
  <c r="DJ473" i="3"/>
  <c r="DJ474" i="3"/>
  <c r="DJ475" i="3"/>
  <c r="DJ476" i="3"/>
  <c r="DJ477" i="3"/>
  <c r="DJ478" i="3"/>
  <c r="DJ479" i="3"/>
  <c r="DJ480" i="3"/>
  <c r="DJ481" i="3"/>
  <c r="DJ482" i="3"/>
  <c r="DJ483" i="3"/>
  <c r="DJ484" i="3"/>
  <c r="DJ485" i="3"/>
  <c r="DJ486" i="3"/>
  <c r="DJ487" i="3"/>
  <c r="DJ488" i="3"/>
  <c r="DJ489" i="3"/>
  <c r="DJ490" i="3"/>
  <c r="DJ491" i="3"/>
  <c r="DJ493" i="3"/>
  <c r="DJ494" i="3"/>
  <c r="DJ495" i="3"/>
  <c r="DJ496" i="3"/>
  <c r="DJ497" i="3"/>
  <c r="DJ498" i="3"/>
  <c r="DJ499" i="3"/>
  <c r="DJ500" i="3"/>
  <c r="DJ501" i="3"/>
  <c r="DJ502" i="3"/>
  <c r="DJ503" i="3"/>
  <c r="DJ504" i="3"/>
  <c r="DJ505" i="3"/>
  <c r="DJ506" i="3"/>
  <c r="DJ507" i="3"/>
  <c r="DJ508" i="3"/>
  <c r="DJ509" i="3"/>
  <c r="DJ510" i="3"/>
  <c r="DJ511" i="3"/>
  <c r="DJ512" i="3"/>
  <c r="DJ513" i="3"/>
  <c r="DJ514" i="3"/>
  <c r="DJ515" i="3"/>
  <c r="DJ516" i="3"/>
  <c r="DJ517" i="3"/>
  <c r="DJ518" i="3"/>
  <c r="DJ519" i="3"/>
  <c r="DJ520" i="3"/>
  <c r="DJ521" i="3"/>
  <c r="DJ522" i="3"/>
  <c r="DJ523" i="3"/>
  <c r="DJ524" i="3"/>
  <c r="DJ525" i="3"/>
  <c r="DJ526" i="3"/>
  <c r="DJ527" i="3"/>
  <c r="DJ528" i="3"/>
  <c r="DJ529" i="3"/>
  <c r="DJ530" i="3"/>
  <c r="DJ531" i="3"/>
  <c r="DJ532" i="3"/>
  <c r="DJ533" i="3"/>
  <c r="DJ534" i="3"/>
  <c r="DJ535" i="3"/>
  <c r="DJ536" i="3"/>
  <c r="DJ537" i="3"/>
  <c r="DJ538" i="3"/>
  <c r="DJ539" i="3"/>
  <c r="DJ540" i="3"/>
  <c r="DJ541" i="3"/>
  <c r="DJ542" i="3"/>
  <c r="DJ543" i="3"/>
  <c r="DJ544" i="3"/>
  <c r="DJ545" i="3"/>
  <c r="DJ546" i="3"/>
  <c r="DJ547" i="3"/>
  <c r="DJ548" i="3"/>
  <c r="DJ549" i="3"/>
  <c r="DJ550" i="3"/>
  <c r="DJ551" i="3"/>
  <c r="DJ552" i="3"/>
  <c r="DJ553" i="3"/>
  <c r="DJ554" i="3"/>
  <c r="DJ555" i="3"/>
  <c r="DJ556" i="3"/>
  <c r="DJ557" i="3"/>
  <c r="DJ558" i="3"/>
  <c r="DJ559" i="3"/>
  <c r="DJ560" i="3"/>
  <c r="DJ561" i="3"/>
  <c r="DJ562" i="3"/>
  <c r="DJ563" i="3"/>
  <c r="DJ564" i="3"/>
  <c r="DJ565" i="3"/>
  <c r="DJ566" i="3"/>
  <c r="DJ567" i="3"/>
  <c r="DJ568" i="3"/>
  <c r="DJ569" i="3"/>
  <c r="DJ570" i="3"/>
  <c r="DJ571" i="3"/>
  <c r="DJ572" i="3"/>
  <c r="DJ573" i="3"/>
  <c r="DJ574" i="3"/>
  <c r="DJ575" i="3"/>
  <c r="DJ576" i="3"/>
  <c r="DJ577" i="3"/>
  <c r="DJ578" i="3"/>
  <c r="DJ579" i="3"/>
  <c r="DJ580" i="3"/>
  <c r="DJ581" i="3"/>
  <c r="DJ582" i="3"/>
  <c r="DJ583" i="3"/>
  <c r="DJ584" i="3"/>
  <c r="DJ585" i="3"/>
  <c r="DJ586" i="3"/>
  <c r="DJ587" i="3"/>
  <c r="DJ588" i="3"/>
  <c r="DJ589" i="3"/>
  <c r="DJ590" i="3"/>
  <c r="DJ591" i="3"/>
  <c r="DJ592" i="3"/>
  <c r="DJ593" i="3"/>
  <c r="DJ594" i="3"/>
  <c r="DJ595" i="3"/>
  <c r="DJ596" i="3"/>
  <c r="DJ597" i="3"/>
  <c r="DJ598" i="3"/>
  <c r="DJ599" i="3"/>
  <c r="DJ600" i="3"/>
  <c r="DJ601" i="3"/>
  <c r="DJ602" i="3"/>
  <c r="DJ603" i="3"/>
  <c r="DJ604" i="3"/>
  <c r="DJ605" i="3"/>
  <c r="DJ606" i="3"/>
  <c r="DJ607" i="3"/>
  <c r="DJ608" i="3"/>
  <c r="DJ609" i="3"/>
  <c r="DJ610" i="3"/>
  <c r="DJ611" i="3"/>
  <c r="DJ612" i="3"/>
  <c r="DJ613" i="3"/>
  <c r="DJ614" i="3"/>
  <c r="DJ615" i="3"/>
  <c r="DJ616" i="3"/>
  <c r="DJ617" i="3"/>
  <c r="DJ618" i="3"/>
  <c r="DJ619" i="3"/>
  <c r="DJ620" i="3"/>
  <c r="DJ621" i="3"/>
  <c r="DJ622" i="3"/>
  <c r="DJ623" i="3"/>
  <c r="DJ624" i="3"/>
  <c r="DJ625" i="3"/>
  <c r="DJ626" i="3"/>
  <c r="DJ627" i="3"/>
  <c r="DJ628" i="3"/>
  <c r="DJ630" i="3"/>
  <c r="DJ631" i="3"/>
  <c r="DJ632" i="3"/>
  <c r="DJ633" i="3"/>
  <c r="DJ635" i="3"/>
  <c r="DJ638" i="3"/>
  <c r="DJ639" i="3"/>
  <c r="DJ641" i="3"/>
  <c r="DJ643" i="3"/>
  <c r="DJ644" i="3"/>
  <c r="DJ646" i="3"/>
  <c r="DJ647" i="3"/>
  <c r="DJ648" i="3"/>
  <c r="DJ649" i="3"/>
  <c r="DJ651" i="3"/>
  <c r="DJ652" i="3"/>
  <c r="DJ655" i="3"/>
  <c r="DJ656" i="3"/>
  <c r="DJ657" i="3"/>
  <c r="DJ659" i="3"/>
  <c r="DJ660" i="3"/>
  <c r="DJ662" i="3"/>
  <c r="DJ663" i="3"/>
  <c r="DJ664" i="3"/>
  <c r="DJ665" i="3"/>
  <c r="DJ667" i="3"/>
  <c r="DJ670" i="3"/>
  <c r="DJ671" i="3"/>
  <c r="DJ673" i="3"/>
  <c r="DJ675" i="3"/>
  <c r="DJ676" i="3"/>
  <c r="DJ678" i="3"/>
  <c r="DJ679" i="3"/>
  <c r="DJ680" i="3"/>
  <c r="DJ681" i="3"/>
  <c r="DJ683" i="3"/>
  <c r="DJ684" i="3"/>
  <c r="DJ687" i="3"/>
  <c r="DJ688" i="3"/>
  <c r="DJ689" i="3"/>
  <c r="DJ691" i="3"/>
  <c r="DJ692" i="3"/>
  <c r="DJ694" i="3"/>
  <c r="DJ695" i="3"/>
  <c r="DJ696" i="3"/>
  <c r="DJ697" i="3"/>
  <c r="DJ699" i="3"/>
  <c r="DJ700" i="3"/>
  <c r="DJ702" i="3"/>
  <c r="DJ703" i="3"/>
  <c r="DJ704" i="3"/>
  <c r="DJ705" i="3"/>
  <c r="DJ707" i="3"/>
  <c r="DJ708" i="3"/>
  <c r="DJ710" i="3"/>
  <c r="DJ711" i="3"/>
  <c r="DJ712" i="3"/>
  <c r="DJ713" i="3"/>
  <c r="DJ715" i="3"/>
  <c r="DJ716" i="3"/>
  <c r="DJ718" i="3"/>
  <c r="DJ719" i="3"/>
  <c r="DJ720" i="3"/>
  <c r="DJ721" i="3"/>
  <c r="DJ723" i="3"/>
  <c r="DJ724" i="3"/>
  <c r="DJ726" i="3"/>
  <c r="DJ727" i="3"/>
  <c r="DJ729" i="3"/>
  <c r="DJ731" i="3"/>
  <c r="DJ732" i="3"/>
  <c r="DJ735" i="3"/>
  <c r="DJ736" i="3"/>
  <c r="DJ737" i="3"/>
  <c r="DJ739" i="3"/>
  <c r="DJ740" i="3"/>
  <c r="DJ742" i="3"/>
  <c r="DJ743" i="3"/>
  <c r="DJ745" i="3"/>
  <c r="DJ747" i="3"/>
  <c r="DJ748" i="3"/>
  <c r="DJ751" i="3"/>
  <c r="DJ752" i="3"/>
  <c r="DJ753" i="3"/>
  <c r="DJ755" i="3"/>
  <c r="DJ756" i="3"/>
  <c r="DJ758" i="3"/>
  <c r="DJ759" i="3"/>
  <c r="DJ761" i="3"/>
  <c r="DJ763" i="3"/>
  <c r="DJ764" i="3"/>
  <c r="DJ766" i="3"/>
  <c r="DJ767" i="3"/>
  <c r="DJ768" i="3"/>
  <c r="DJ769" i="3"/>
  <c r="DJ771" i="3"/>
  <c r="DJ772" i="3"/>
  <c r="DJ774" i="3"/>
  <c r="DJ775" i="3"/>
  <c r="DJ777" i="3"/>
  <c r="DJ779" i="3"/>
  <c r="DJ780" i="3"/>
  <c r="DJ783" i="3"/>
  <c r="DJ784" i="3"/>
  <c r="DJ785" i="3"/>
  <c r="DJ787" i="3"/>
  <c r="DJ788" i="3"/>
  <c r="DJ791" i="3"/>
  <c r="DJ792" i="3"/>
  <c r="DJ793" i="3"/>
  <c r="DJ795" i="3"/>
  <c r="DJ796" i="3"/>
  <c r="DJ799" i="3"/>
  <c r="DJ800" i="3"/>
  <c r="DJ801" i="3"/>
  <c r="DJ803" i="3"/>
  <c r="DJ807" i="3"/>
  <c r="DJ808" i="3"/>
  <c r="DJ809" i="3"/>
  <c r="DJ811" i="3"/>
  <c r="DJ812" i="3"/>
  <c r="DJ815" i="3"/>
  <c r="DJ816" i="3"/>
  <c r="DJ817" i="3"/>
  <c r="DJ819" i="3"/>
  <c r="DJ820" i="3"/>
  <c r="DJ823" i="3"/>
  <c r="DJ824" i="3"/>
  <c r="DJ825" i="3"/>
  <c r="DJ827" i="3"/>
  <c r="DJ828" i="3"/>
  <c r="DJ831" i="3"/>
  <c r="DJ832" i="3"/>
  <c r="DJ833" i="3"/>
  <c r="DJ835" i="3"/>
  <c r="DJ839" i="3"/>
  <c r="DJ840" i="3"/>
  <c r="DJ841" i="3"/>
  <c r="DJ843" i="3"/>
  <c r="DJ844" i="3"/>
  <c r="DJ847" i="3"/>
  <c r="DJ848" i="3"/>
  <c r="DJ849" i="3"/>
  <c r="DJ851" i="3"/>
  <c r="DJ852" i="3"/>
  <c r="DJ855" i="3"/>
  <c r="DJ856" i="3"/>
  <c r="DJ857" i="3"/>
  <c r="DJ859" i="3"/>
  <c r="DJ860" i="3"/>
  <c r="DJ863" i="3"/>
  <c r="DJ864" i="3"/>
  <c r="DJ865" i="3"/>
  <c r="DJ867" i="3"/>
  <c r="DJ871" i="3"/>
  <c r="DJ872" i="3"/>
  <c r="DJ873" i="3"/>
  <c r="DJ875" i="3"/>
  <c r="DJ876" i="3"/>
  <c r="DJ879" i="3"/>
  <c r="DJ880" i="3"/>
  <c r="DJ881" i="3"/>
  <c r="DJ883" i="3"/>
  <c r="DJ884" i="3"/>
  <c r="DJ887" i="3"/>
  <c r="DJ888" i="3"/>
  <c r="DJ889" i="3"/>
  <c r="DJ891" i="3"/>
  <c r="DJ892" i="3"/>
  <c r="DJ895" i="3"/>
  <c r="DJ896" i="3"/>
  <c r="DJ897" i="3"/>
  <c r="DJ899" i="3"/>
  <c r="DJ903" i="3"/>
  <c r="DJ904" i="3"/>
  <c r="DJ905" i="3"/>
  <c r="DJ907" i="3"/>
  <c r="DJ908" i="3"/>
  <c r="DJ911" i="3"/>
  <c r="DJ912" i="3"/>
  <c r="DJ913" i="3"/>
  <c r="DJ915" i="3"/>
  <c r="DJ916" i="3"/>
  <c r="DJ919" i="3"/>
  <c r="DJ920" i="3"/>
  <c r="DJ921" i="3"/>
  <c r="DJ923" i="3"/>
  <c r="DJ924" i="3"/>
  <c r="DJ927" i="3"/>
  <c r="DJ928" i="3"/>
  <c r="DJ929" i="3"/>
  <c r="DJ931" i="3"/>
  <c r="DJ935" i="3"/>
  <c r="DJ936" i="3"/>
  <c r="DJ937" i="3"/>
  <c r="DJ939" i="3"/>
  <c r="DJ940" i="3"/>
  <c r="DJ943" i="3"/>
  <c r="DJ944" i="3"/>
  <c r="DJ945" i="3"/>
  <c r="DJ947" i="3"/>
  <c r="DJ948" i="3"/>
  <c r="DJ951" i="3"/>
  <c r="DJ952" i="3"/>
  <c r="DJ953" i="3"/>
  <c r="DJ955" i="3"/>
  <c r="DJ956" i="3"/>
  <c r="DJ959" i="3"/>
  <c r="DJ960" i="3"/>
  <c r="DJ961" i="3"/>
  <c r="DJ963" i="3"/>
  <c r="DJ964" i="3"/>
  <c r="DJ967" i="3"/>
  <c r="DJ968" i="3"/>
  <c r="DJ969" i="3"/>
  <c r="DJ971" i="3"/>
  <c r="DJ972" i="3"/>
  <c r="DJ973" i="3"/>
  <c r="DJ975" i="3"/>
  <c r="DJ976" i="3"/>
  <c r="DJ977" i="3"/>
  <c r="DJ979" i="3"/>
  <c r="DJ980" i="3"/>
  <c r="DJ983" i="3"/>
  <c r="DJ984" i="3"/>
  <c r="DJ985" i="3"/>
  <c r="DJ987" i="3"/>
  <c r="DJ988" i="3"/>
  <c r="DJ989" i="3"/>
  <c r="DJ991" i="3"/>
  <c r="DJ992" i="3"/>
  <c r="DJ993" i="3"/>
  <c r="DJ995" i="3"/>
  <c r="DJ996" i="3"/>
  <c r="DJ997" i="3"/>
  <c r="DJ999" i="3"/>
  <c r="DJ1000" i="3"/>
  <c r="DJ1001" i="3"/>
  <c r="DJ1003" i="3"/>
  <c r="DJ1004" i="3"/>
  <c r="DJ1005" i="3"/>
  <c r="DJ1007" i="3"/>
  <c r="DJ1008" i="3"/>
  <c r="DJ1009" i="3"/>
  <c r="DJ1012" i="3"/>
  <c r="DJ1013" i="3"/>
  <c r="DJ1015" i="3"/>
  <c r="DJ1016" i="3"/>
  <c r="DJ1017" i="3"/>
  <c r="DJ1019" i="3"/>
  <c r="DJ1020" i="3"/>
  <c r="DJ1021" i="3"/>
  <c r="DJ1023" i="3"/>
  <c r="DJ1024" i="3"/>
  <c r="DJ1027" i="3"/>
  <c r="DJ1028" i="3"/>
  <c r="DJ1029" i="3"/>
  <c r="DJ1031" i="3"/>
  <c r="DJ1032" i="3"/>
  <c r="DJ1033" i="3"/>
  <c r="DJ1036" i="3"/>
  <c r="DJ1037" i="3"/>
  <c r="DJ1039" i="3"/>
  <c r="DJ1040" i="3"/>
  <c r="DJ1041" i="3"/>
  <c r="DJ1043" i="3"/>
  <c r="DJ1044" i="3"/>
  <c r="DJ1045" i="3"/>
  <c r="DJ1047" i="3"/>
  <c r="DJ1048" i="3"/>
  <c r="DJ1049" i="3"/>
  <c r="DJ1051" i="3"/>
  <c r="DJ1052" i="3"/>
  <c r="DJ1053" i="3"/>
  <c r="DJ1055" i="3"/>
  <c r="DJ1056" i="3"/>
  <c r="DJ1057" i="3"/>
  <c r="DJ1059" i="3"/>
  <c r="DJ1060" i="3"/>
  <c r="DJ1061" i="3"/>
  <c r="DJ1063" i="3"/>
  <c r="DJ1064" i="3"/>
  <c r="DJ1065" i="3"/>
  <c r="DJ1067" i="3"/>
  <c r="DJ1068" i="3"/>
  <c r="DJ1069" i="3"/>
  <c r="DJ1071" i="3"/>
  <c r="DJ1072" i="3"/>
  <c r="DJ1076" i="3"/>
  <c r="DJ1079" i="3"/>
  <c r="DJ1080" i="3"/>
  <c r="DJ1083" i="3"/>
  <c r="DJ1084" i="3"/>
  <c r="DJ1087" i="3"/>
  <c r="DJ1088" i="3"/>
  <c r="DJ1091" i="3"/>
  <c r="DJ1092" i="3"/>
  <c r="DJ1095" i="3"/>
  <c r="DJ1096" i="3"/>
  <c r="DJ1099" i="3"/>
  <c r="DJ1100" i="3"/>
  <c r="DJ1103" i="3"/>
  <c r="DJ1104" i="3"/>
  <c r="DJ1107" i="3"/>
  <c r="DJ1108" i="3"/>
  <c r="DJ1111" i="3"/>
  <c r="DJ1112" i="3"/>
  <c r="DJ1115" i="3"/>
  <c r="DJ1116" i="3"/>
  <c r="DJ1119" i="3"/>
  <c r="DJ1120" i="3"/>
  <c r="DJ1124" i="3"/>
  <c r="DJ1127" i="3"/>
  <c r="DJ1128" i="3"/>
  <c r="DJ1131" i="3"/>
  <c r="DJ1132" i="3"/>
  <c r="DJ1135" i="3"/>
  <c r="DJ1136" i="3"/>
  <c r="DJ1139" i="3"/>
  <c r="DJ1140" i="3"/>
  <c r="DJ1143" i="3"/>
  <c r="DJ1144" i="3"/>
  <c r="DJ1147" i="3"/>
  <c r="DJ1148" i="3"/>
  <c r="DJ1151" i="3"/>
  <c r="DJ1152" i="3"/>
  <c r="DJ1155" i="3"/>
  <c r="DJ1156" i="3"/>
  <c r="DJ1159" i="3"/>
  <c r="DJ1160" i="3"/>
  <c r="DJ1163" i="3"/>
  <c r="DJ1164" i="3"/>
  <c r="DJ1167" i="3"/>
  <c r="DJ1168" i="3"/>
  <c r="DJ1172" i="3"/>
  <c r="DJ1175" i="3"/>
  <c r="DJ1176" i="3"/>
  <c r="DJ1180" i="3"/>
  <c r="DJ1183" i="3"/>
  <c r="DJ1184" i="3"/>
  <c r="DJ1188" i="3"/>
  <c r="DJ1191" i="3"/>
  <c r="DJ1192" i="3"/>
  <c r="DJ1196" i="3"/>
  <c r="DJ1199" i="3"/>
  <c r="DJ1200" i="3"/>
  <c r="DJ1204" i="3"/>
  <c r="DJ1207" i="3"/>
  <c r="DJ1208" i="3"/>
  <c r="DJ1212" i="3"/>
  <c r="DJ1215" i="3"/>
  <c r="DJ1216" i="3"/>
  <c r="DJ1220" i="3"/>
  <c r="DJ1222" i="3"/>
  <c r="DJ1224" i="3"/>
  <c r="DJ1228" i="3"/>
  <c r="DJ1230" i="3"/>
  <c r="DJ1232" i="3"/>
  <c r="DJ1236" i="3"/>
  <c r="DJ1238" i="3"/>
  <c r="DJ1240" i="3"/>
  <c r="DJ1244" i="3"/>
  <c r="DJ1246" i="3"/>
  <c r="DJ1248" i="3"/>
  <c r="DJ1252" i="3"/>
  <c r="DJ1254" i="3"/>
  <c r="DJ1256" i="3"/>
  <c r="DJ1260" i="3"/>
  <c r="DJ1262" i="3"/>
  <c r="DJ1264" i="3"/>
  <c r="DJ1268" i="3"/>
  <c r="DJ1270" i="3"/>
  <c r="DJ1272" i="3"/>
  <c r="DJ1276" i="3"/>
  <c r="DJ1278" i="3"/>
  <c r="DJ1280" i="3"/>
  <c r="DJ1284" i="3"/>
  <c r="DJ1286" i="3"/>
  <c r="DJ1288" i="3"/>
  <c r="DJ1292" i="3"/>
  <c r="DJ1294" i="3"/>
  <c r="DJ1296" i="3"/>
  <c r="DJ1300" i="3"/>
  <c r="DJ1302" i="3"/>
  <c r="DJ1304" i="3"/>
  <c r="DJ1308" i="3"/>
  <c r="DJ1310" i="3"/>
  <c r="DJ1312" i="3"/>
  <c r="DJ1316" i="3"/>
  <c r="DJ1318" i="3"/>
  <c r="DJ1320" i="3"/>
  <c r="DJ1324" i="3"/>
  <c r="DJ1326" i="3"/>
  <c r="DJ1328" i="3"/>
  <c r="DJ1332" i="3"/>
  <c r="DJ1334" i="3"/>
  <c r="DJ1336" i="3"/>
  <c r="DJ1340" i="3"/>
  <c r="DJ1342" i="3"/>
  <c r="DJ1344" i="3"/>
  <c r="DJ1348" i="3"/>
  <c r="DJ1350" i="3"/>
  <c r="DJ1352" i="3"/>
  <c r="DJ1356" i="3"/>
  <c r="DJ1358" i="3"/>
  <c r="DJ1360" i="3"/>
  <c r="DJ1364" i="3"/>
  <c r="DJ1366" i="3"/>
  <c r="DJ1368" i="3"/>
  <c r="DJ1372" i="3"/>
  <c r="DJ1374" i="3"/>
  <c r="DJ1376" i="3"/>
  <c r="DJ1380" i="3"/>
  <c r="DJ1382" i="3"/>
  <c r="DJ1384" i="3"/>
  <c r="DJ1388" i="3"/>
  <c r="DJ1390" i="3"/>
  <c r="DJ1392" i="3"/>
  <c r="DJ1396" i="3"/>
  <c r="DJ1398" i="3"/>
  <c r="DJ1400" i="3"/>
  <c r="DJ1401" i="3"/>
  <c r="DJ1404" i="3"/>
  <c r="DJ1406" i="3"/>
  <c r="DJ1408" i="3"/>
  <c r="DJ1409" i="3"/>
  <c r="DJ1412" i="3"/>
  <c r="DJ1414" i="3"/>
  <c r="DE16" i="3"/>
  <c r="DE17" i="3"/>
  <c r="DE18" i="3"/>
  <c r="DE19" i="3"/>
  <c r="DE20" i="3"/>
  <c r="DE21" i="3"/>
  <c r="DE22" i="3"/>
  <c r="DE36" i="3"/>
  <c r="DE38" i="3"/>
  <c r="DE47" i="3"/>
  <c r="DE48" i="3"/>
  <c r="DE51" i="3"/>
  <c r="DE54" i="3"/>
  <c r="DE55" i="3"/>
  <c r="DE64" i="3"/>
  <c r="DE106" i="3"/>
  <c r="DE110" i="3"/>
  <c r="DE111" i="3"/>
  <c r="DE120" i="3"/>
  <c r="DE155" i="3"/>
  <c r="DE266" i="3"/>
  <c r="DE268" i="3"/>
  <c r="DE301" i="3"/>
  <c r="DE321" i="3"/>
  <c r="DE325" i="3"/>
  <c r="DE327" i="3"/>
  <c r="DE329" i="3"/>
  <c r="DE352" i="3"/>
  <c r="DE355" i="3"/>
  <c r="DE361" i="3"/>
  <c r="DE377" i="3"/>
  <c r="DE387" i="3"/>
  <c r="DE394" i="3"/>
  <c r="DE406" i="3"/>
  <c r="DE407" i="3"/>
  <c r="DE408" i="3"/>
  <c r="DE410" i="3"/>
  <c r="DE412" i="3"/>
  <c r="DE414" i="3"/>
  <c r="DE415" i="3"/>
  <c r="DE417" i="3"/>
  <c r="DE489" i="3"/>
  <c r="DE494" i="3"/>
  <c r="DE508" i="3"/>
  <c r="DE530" i="3"/>
  <c r="DE539" i="3"/>
  <c r="DE544" i="3"/>
  <c r="DE558" i="3"/>
  <c r="DE559" i="3"/>
  <c r="DE603" i="3"/>
  <c r="DE618" i="3"/>
  <c r="DE622" i="3"/>
  <c r="DE623" i="3"/>
  <c r="DE633" i="3"/>
  <c r="DE634" i="3"/>
  <c r="DE655" i="3"/>
  <c r="DE662" i="3"/>
  <c r="DE675" i="3"/>
  <c r="DE681" i="3"/>
  <c r="DE713" i="3"/>
  <c r="DE714" i="3"/>
  <c r="DE753" i="3"/>
  <c r="DE758" i="3"/>
  <c r="DE759" i="3"/>
  <c r="DE760" i="3"/>
  <c r="DE761" i="3"/>
  <c r="DE762" i="3"/>
  <c r="DE763" i="3"/>
  <c r="DE764" i="3"/>
  <c r="DE778" i="3"/>
  <c r="DE792" i="3"/>
  <c r="DE793" i="3"/>
  <c r="DE794" i="3"/>
  <c r="DE795" i="3"/>
  <c r="DE796" i="3"/>
  <c r="DE797" i="3"/>
  <c r="DE798" i="3"/>
  <c r="DE799" i="3"/>
  <c r="DE845" i="3"/>
  <c r="DE846" i="3"/>
  <c r="DE847" i="3"/>
  <c r="DE848" i="3"/>
  <c r="DE849" i="3"/>
  <c r="DE850" i="3"/>
  <c r="DE851" i="3"/>
  <c r="DE852" i="3"/>
  <c r="DE883" i="3"/>
  <c r="DE952" i="3"/>
  <c r="DE961" i="3"/>
  <c r="DE962" i="3"/>
  <c r="DE963" i="3"/>
  <c r="DE964" i="3"/>
  <c r="DE995" i="3"/>
  <c r="DE1027" i="3"/>
  <c r="DE1037" i="3"/>
  <c r="DE1038" i="3"/>
  <c r="DE1039" i="3"/>
  <c r="DE1060" i="3"/>
  <c r="DE1061" i="3"/>
  <c r="DE1062" i="3"/>
  <c r="DE1071" i="3"/>
  <c r="DE1083" i="3"/>
  <c r="DE1084" i="3"/>
  <c r="DE1085" i="3"/>
  <c r="DE1086" i="3"/>
  <c r="DE1091" i="3"/>
  <c r="DE1126" i="3"/>
  <c r="DE1139" i="3"/>
  <c r="DE1145" i="3"/>
  <c r="DE1146" i="3"/>
  <c r="DE1153" i="3"/>
  <c r="DE1154" i="3"/>
  <c r="DE1160" i="3"/>
  <c r="DE1262" i="3"/>
  <c r="DE1263" i="3"/>
  <c r="DE1264" i="3"/>
  <c r="DE1265" i="3"/>
  <c r="DE1266" i="3"/>
  <c r="DE1267" i="3"/>
  <c r="DE1268" i="3"/>
  <c r="DE1269" i="3"/>
  <c r="DE1270" i="3"/>
  <c r="DE1285" i="3"/>
  <c r="DE1331" i="3"/>
  <c r="DE1334" i="3"/>
  <c r="DE1367" i="3"/>
  <c r="DE1368" i="3"/>
  <c r="DE1377" i="3"/>
  <c r="DE1379" i="3"/>
  <c r="DE1380" i="3"/>
  <c r="DE9" i="3"/>
  <c r="CK27" i="3"/>
  <c r="CJ27" i="3"/>
  <c r="CK26" i="3"/>
  <c r="CJ26" i="3"/>
  <c r="CK25" i="3"/>
  <c r="CJ25" i="3"/>
  <c r="CK23" i="3"/>
  <c r="CJ23" i="3"/>
  <c r="CJ22" i="3"/>
  <c r="CK22" i="3"/>
  <c r="CJ21" i="3"/>
  <c r="CK21" i="3"/>
  <c r="CK19" i="3"/>
  <c r="CJ19" i="3"/>
  <c r="CK18" i="3"/>
  <c r="CJ18" i="3"/>
  <c r="CK17" i="3"/>
  <c r="CJ17" i="3"/>
  <c r="CK15" i="3"/>
  <c r="CJ15" i="3"/>
  <c r="CJ14" i="3"/>
  <c r="CK14" i="3"/>
  <c r="CK13" i="3"/>
  <c r="CJ13" i="3"/>
  <c r="CJ11" i="3"/>
  <c r="CK11" i="3"/>
  <c r="CK10" i="3"/>
  <c r="CJ10" i="3"/>
  <c r="BI9" i="3"/>
  <c r="CJ9" i="3" s="1"/>
  <c r="BJ9" i="3"/>
  <c r="CK9" i="3"/>
  <c r="EA26" i="3"/>
  <c r="ED26" i="3"/>
  <c r="Y66" i="1"/>
  <c r="EA25" i="3"/>
  <c r="ED25" i="3"/>
  <c r="Y65" i="1"/>
  <c r="EA24" i="3"/>
  <c r="ED24" i="3"/>
  <c r="Y64" i="1"/>
  <c r="EA23" i="3"/>
  <c r="ED23" i="3"/>
  <c r="Y63" i="1"/>
  <c r="EA22" i="3"/>
  <c r="ED22" i="3"/>
  <c r="Y62" i="1"/>
  <c r="EA21" i="3"/>
  <c r="ED21" i="3"/>
  <c r="Y61" i="1"/>
  <c r="EA20" i="3"/>
  <c r="ED20" i="3"/>
  <c r="Y60" i="1"/>
  <c r="EA19" i="3"/>
  <c r="ED19" i="3"/>
  <c r="Y59" i="1"/>
  <c r="EA18" i="3"/>
  <c r="ED18" i="3"/>
  <c r="Y58" i="1"/>
  <c r="EA11" i="3"/>
  <c r="ED11" i="3"/>
  <c r="EA17" i="3"/>
  <c r="ED17" i="3"/>
  <c r="Y57" i="1"/>
  <c r="DU29" i="3"/>
  <c r="DX29" i="3"/>
  <c r="EA10" i="3"/>
  <c r="ED10" i="3"/>
  <c r="Y50" i="1"/>
  <c r="BZ9" i="3" s="1"/>
  <c r="CB9" i="3"/>
  <c r="EA16" i="3"/>
  <c r="ED16" i="3"/>
  <c r="Y56" i="1"/>
  <c r="DU28" i="3"/>
  <c r="DX28" i="3" s="1"/>
  <c r="DY28" i="3" s="1"/>
  <c r="EA15" i="3"/>
  <c r="ED15" i="3"/>
  <c r="Y55" i="1"/>
  <c r="DU27" i="3"/>
  <c r="DX27" i="3"/>
  <c r="DY27" i="3" s="1"/>
  <c r="DU26" i="3"/>
  <c r="DX26" i="3" s="1"/>
  <c r="DY26" i="3" s="1"/>
  <c r="EA14" i="3"/>
  <c r="ED14" i="3"/>
  <c r="Y54" i="1"/>
  <c r="DU25" i="3"/>
  <c r="DX25" i="3" s="1"/>
  <c r="DY25" i="3" s="1"/>
  <c r="EA13" i="3"/>
  <c r="ED13" i="3"/>
  <c r="Y53" i="1"/>
  <c r="DU24" i="3"/>
  <c r="DX24" i="3"/>
  <c r="EA12" i="3"/>
  <c r="ED12" i="3"/>
  <c r="Y52" i="1"/>
  <c r="DU23" i="3"/>
  <c r="DX23" i="3"/>
  <c r="DY23" i="3" s="1"/>
  <c r="DU22" i="3"/>
  <c r="DX22" i="3" s="1"/>
  <c r="DY22" i="3" s="1"/>
  <c r="DU21" i="3"/>
  <c r="DX21" i="3"/>
  <c r="DU20" i="3"/>
  <c r="DX20" i="3" s="1"/>
  <c r="DY20" i="3" s="1"/>
  <c r="DU19" i="3"/>
  <c r="DX19" i="3"/>
  <c r="DY19" i="3" s="1"/>
  <c r="DU18" i="3"/>
  <c r="DX18" i="3" s="1"/>
  <c r="DY18" i="3" s="1"/>
  <c r="DU17" i="3"/>
  <c r="DX17" i="3"/>
  <c r="DU15" i="3"/>
  <c r="DX15" i="3" s="1"/>
  <c r="DY15" i="3" s="1"/>
  <c r="DU13" i="3"/>
  <c r="DX13" i="3"/>
  <c r="DY13" i="3" s="1"/>
  <c r="DU11" i="3"/>
  <c r="DX11" i="3" s="1"/>
  <c r="DY11" i="3" s="1"/>
  <c r="BM9" i="3"/>
  <c r="L93" i="1"/>
  <c r="EA29" i="3"/>
  <c r="ED29" i="3"/>
  <c r="EA28" i="3"/>
  <c r="ED28" i="3"/>
  <c r="Y68" i="1"/>
  <c r="EA27" i="3"/>
  <c r="ED27" i="3"/>
  <c r="Y67" i="1"/>
  <c r="DY17" i="3"/>
  <c r="DY21" i="3"/>
  <c r="DY24" i="3"/>
  <c r="DY29" i="3"/>
  <c r="EE10" i="3"/>
  <c r="EE11" i="3"/>
  <c r="EE12" i="3"/>
  <c r="EE13" i="3"/>
  <c r="EE14" i="3"/>
  <c r="EE15" i="3"/>
  <c r="EE16" i="3"/>
  <c r="EE17" i="3"/>
  <c r="EE18" i="3"/>
  <c r="EE19" i="3"/>
  <c r="EE20" i="3"/>
  <c r="EE21" i="3"/>
  <c r="EE22" i="3"/>
  <c r="EE23" i="3"/>
  <c r="EE24" i="3"/>
  <c r="EE25" i="3"/>
  <c r="EE26" i="3"/>
  <c r="EE27" i="3"/>
  <c r="EE28" i="3"/>
  <c r="EE29" i="3"/>
  <c r="EE9" i="3"/>
  <c r="Y49" i="1"/>
  <c r="ED8" i="3"/>
  <c r="EB10" i="3"/>
  <c r="EC10" i="3"/>
  <c r="DV11" i="3"/>
  <c r="DW11" i="3"/>
  <c r="EB11" i="3"/>
  <c r="EC11" i="3"/>
  <c r="EB12" i="3"/>
  <c r="EC12" i="3"/>
  <c r="DV13" i="3"/>
  <c r="DW13" i="3"/>
  <c r="EB13" i="3"/>
  <c r="EC13" i="3"/>
  <c r="EB14" i="3"/>
  <c r="EC14" i="3"/>
  <c r="DV15" i="3"/>
  <c r="DW15" i="3"/>
  <c r="EB15" i="3"/>
  <c r="EC15" i="3"/>
  <c r="EB16" i="3"/>
  <c r="EC16" i="3"/>
  <c r="DV17" i="3"/>
  <c r="DW17" i="3"/>
  <c r="EB17" i="3"/>
  <c r="EC17" i="3"/>
  <c r="DV18" i="3"/>
  <c r="DW18" i="3"/>
  <c r="EB18" i="3"/>
  <c r="EC18" i="3"/>
  <c r="DV19" i="3"/>
  <c r="DW19" i="3"/>
  <c r="EB19" i="3"/>
  <c r="EC19" i="3"/>
  <c r="DV20" i="3"/>
  <c r="DW20" i="3"/>
  <c r="EB20" i="3"/>
  <c r="EC20" i="3"/>
  <c r="DV21" i="3"/>
  <c r="DW21" i="3"/>
  <c r="EB21" i="3"/>
  <c r="EC21" i="3"/>
  <c r="DV22" i="3"/>
  <c r="DW22" i="3"/>
  <c r="EB22" i="3"/>
  <c r="EC22" i="3"/>
  <c r="DV23" i="3"/>
  <c r="DW23" i="3"/>
  <c r="EB23" i="3"/>
  <c r="EC23" i="3"/>
  <c r="DV24" i="3"/>
  <c r="DW24" i="3"/>
  <c r="EB24" i="3"/>
  <c r="EC24" i="3"/>
  <c r="DV25" i="3"/>
  <c r="DW25" i="3"/>
  <c r="EB25" i="3"/>
  <c r="EC25" i="3"/>
  <c r="DV26" i="3"/>
  <c r="DW26" i="3"/>
  <c r="EB26" i="3"/>
  <c r="EC26" i="3"/>
  <c r="DV27" i="3"/>
  <c r="DW27" i="3"/>
  <c r="EB27" i="3"/>
  <c r="EC27" i="3"/>
  <c r="DV28" i="3"/>
  <c r="DW28" i="3"/>
  <c r="EB28" i="3"/>
  <c r="EC28" i="3"/>
  <c r="DV29" i="3"/>
  <c r="DW29" i="3"/>
  <c r="EB29" i="3"/>
  <c r="EC29" i="3"/>
  <c r="Y48" i="1"/>
  <c r="X7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DG1415" i="3"/>
  <c r="DG1414" i="3"/>
  <c r="DG1413" i="3"/>
  <c r="DG1412" i="3"/>
  <c r="DG1411" i="3"/>
  <c r="DG1410" i="3"/>
  <c r="DG1409" i="3"/>
  <c r="DG1408" i="3"/>
  <c r="DG1407" i="3"/>
  <c r="DG1406" i="3"/>
  <c r="DG1405" i="3"/>
  <c r="DG1404" i="3"/>
  <c r="DG1403" i="3"/>
  <c r="DG1402" i="3"/>
  <c r="DG1401" i="3"/>
  <c r="DG1400" i="3"/>
  <c r="DG1399" i="3"/>
  <c r="DG1398" i="3"/>
  <c r="DG1397" i="3"/>
  <c r="DG1396" i="3"/>
  <c r="DG1395" i="3"/>
  <c r="DG1394" i="3"/>
  <c r="DG1393" i="3"/>
  <c r="DG1392" i="3"/>
  <c r="DG1391" i="3"/>
  <c r="DG1390" i="3"/>
  <c r="DG1389" i="3"/>
  <c r="DG1388" i="3"/>
  <c r="DG1387" i="3"/>
  <c r="DG1386" i="3"/>
  <c r="DG1385" i="3"/>
  <c r="DG1384" i="3"/>
  <c r="DG1383" i="3"/>
  <c r="DG1382" i="3"/>
  <c r="DG1381" i="3"/>
  <c r="DG1380" i="3"/>
  <c r="DG1379" i="3"/>
  <c r="DG1378" i="3"/>
  <c r="DG1377" i="3"/>
  <c r="DG1376" i="3"/>
  <c r="DG1375" i="3"/>
  <c r="DG1374" i="3"/>
  <c r="DG1373" i="3"/>
  <c r="DG1372" i="3"/>
  <c r="DG1371" i="3"/>
  <c r="DG1370" i="3"/>
  <c r="DG1369" i="3"/>
  <c r="DG1368" i="3"/>
  <c r="DG1367" i="3"/>
  <c r="DG1366" i="3"/>
  <c r="DG1365" i="3"/>
  <c r="DG1364" i="3"/>
  <c r="DG1363" i="3"/>
  <c r="DG1362" i="3"/>
  <c r="DG1361" i="3"/>
  <c r="DG1360" i="3"/>
  <c r="DG1359" i="3"/>
  <c r="DG1358" i="3"/>
  <c r="DG1357" i="3"/>
  <c r="DG1356" i="3"/>
  <c r="DG1355" i="3"/>
  <c r="DG1354" i="3"/>
  <c r="DG1353" i="3"/>
  <c r="DG1352" i="3"/>
  <c r="DG1351" i="3"/>
  <c r="DG1350" i="3"/>
  <c r="DG1349" i="3"/>
  <c r="DG1348" i="3"/>
  <c r="DG1347" i="3"/>
  <c r="DG1346" i="3"/>
  <c r="DG1345" i="3"/>
  <c r="DG1344" i="3"/>
  <c r="DG1343" i="3"/>
  <c r="DG1342" i="3"/>
  <c r="DG1341" i="3"/>
  <c r="DG1340" i="3"/>
  <c r="DG1339" i="3"/>
  <c r="DG1338" i="3"/>
  <c r="DG1337" i="3"/>
  <c r="DG1336" i="3"/>
  <c r="DG1335" i="3"/>
  <c r="DG1334" i="3"/>
  <c r="DG1333" i="3"/>
  <c r="DG1332" i="3"/>
  <c r="DG1331" i="3"/>
  <c r="DG1330" i="3"/>
  <c r="DG1329" i="3"/>
  <c r="DG1328" i="3"/>
  <c r="DG1327" i="3"/>
  <c r="DG1326" i="3"/>
  <c r="DG1325" i="3"/>
  <c r="DG1324" i="3"/>
  <c r="DG1323" i="3"/>
  <c r="DG1322" i="3"/>
  <c r="DG1321" i="3"/>
  <c r="DG1320" i="3"/>
  <c r="DG1319" i="3"/>
  <c r="DG1318" i="3"/>
  <c r="DG1317" i="3"/>
  <c r="DG1316" i="3"/>
  <c r="DG1315" i="3"/>
  <c r="DG1314" i="3"/>
  <c r="DG1313" i="3"/>
  <c r="DG1312" i="3"/>
  <c r="DG1311" i="3"/>
  <c r="DG1310" i="3"/>
  <c r="DG1309" i="3"/>
  <c r="DG1308" i="3"/>
  <c r="DG1307" i="3"/>
  <c r="DG1306" i="3"/>
  <c r="DG1305" i="3"/>
  <c r="DG1304" i="3"/>
  <c r="DG1303" i="3"/>
  <c r="DG1302" i="3"/>
  <c r="DG1301" i="3"/>
  <c r="DG1300" i="3"/>
  <c r="DG1299" i="3"/>
  <c r="DG1298" i="3"/>
  <c r="DG1297" i="3"/>
  <c r="DG1296" i="3"/>
  <c r="DG1295" i="3"/>
  <c r="DG1294" i="3"/>
  <c r="DG1293" i="3"/>
  <c r="DG1292" i="3"/>
  <c r="DG1291" i="3"/>
  <c r="DG1290" i="3"/>
  <c r="DG1289" i="3"/>
  <c r="DG1288" i="3"/>
  <c r="DG1287" i="3"/>
  <c r="DG1286" i="3"/>
  <c r="DG1285" i="3"/>
  <c r="DG1284" i="3"/>
  <c r="DG1283" i="3"/>
  <c r="DG1282" i="3"/>
  <c r="DG1281" i="3"/>
  <c r="DG1280" i="3"/>
  <c r="DG1279" i="3"/>
  <c r="DG1278" i="3"/>
  <c r="DG1277" i="3"/>
  <c r="DG1276" i="3"/>
  <c r="DG1275" i="3"/>
  <c r="DG1274" i="3"/>
  <c r="DG1273" i="3"/>
  <c r="DG1272" i="3"/>
  <c r="DG1271" i="3"/>
  <c r="DG1270" i="3"/>
  <c r="DG1269" i="3"/>
  <c r="DG1268" i="3"/>
  <c r="DG1267" i="3"/>
  <c r="DG1266" i="3"/>
  <c r="DG1265" i="3"/>
  <c r="DG1264" i="3"/>
  <c r="DG1263" i="3"/>
  <c r="DG1262" i="3"/>
  <c r="DG1261" i="3"/>
  <c r="DG1260" i="3"/>
  <c r="DG1259" i="3"/>
  <c r="DG1258" i="3"/>
  <c r="DG1257" i="3"/>
  <c r="DG1256" i="3"/>
  <c r="DG1255" i="3"/>
  <c r="DG1254" i="3"/>
  <c r="DG1253" i="3"/>
  <c r="DG1252" i="3"/>
  <c r="DG1251" i="3"/>
  <c r="DG1250" i="3"/>
  <c r="DG1249" i="3"/>
  <c r="DG1248" i="3"/>
  <c r="DG1247" i="3"/>
  <c r="DG1246" i="3"/>
  <c r="DG1245" i="3"/>
  <c r="DG1244" i="3"/>
  <c r="DG1243" i="3"/>
  <c r="DG1242" i="3"/>
  <c r="DG1241" i="3"/>
  <c r="DG1240" i="3"/>
  <c r="DG1239" i="3"/>
  <c r="DG1238" i="3"/>
  <c r="DG1237" i="3"/>
  <c r="DG1236" i="3"/>
  <c r="DG1235" i="3"/>
  <c r="DG1234" i="3"/>
  <c r="DG1233" i="3"/>
  <c r="DG1232" i="3"/>
  <c r="DG1231" i="3"/>
  <c r="DG1230" i="3"/>
  <c r="DG1229" i="3"/>
  <c r="DG1228" i="3"/>
  <c r="DG1227" i="3"/>
  <c r="DG1226" i="3"/>
  <c r="DG1225" i="3"/>
  <c r="DG1224" i="3"/>
  <c r="DG1223" i="3"/>
  <c r="DG1222" i="3"/>
  <c r="DG1221" i="3"/>
  <c r="DG1220" i="3"/>
  <c r="DG1219" i="3"/>
  <c r="DG1218" i="3"/>
  <c r="DG1217" i="3"/>
  <c r="DG1216" i="3"/>
  <c r="DG1215" i="3"/>
  <c r="DG1214" i="3"/>
  <c r="DG1213" i="3"/>
  <c r="DG1212" i="3"/>
  <c r="DG1211" i="3"/>
  <c r="DG1210" i="3"/>
  <c r="DG1209" i="3"/>
  <c r="DG1208" i="3"/>
  <c r="DG1207" i="3"/>
  <c r="DG1206" i="3"/>
  <c r="DG1205" i="3"/>
  <c r="DG1204" i="3"/>
  <c r="DG1203" i="3"/>
  <c r="DG1202" i="3"/>
  <c r="DG1201" i="3"/>
  <c r="DG1200" i="3"/>
  <c r="DG1199" i="3"/>
  <c r="DG1198" i="3"/>
  <c r="DG1197" i="3"/>
  <c r="DG1196" i="3"/>
  <c r="DG1195" i="3"/>
  <c r="DG1194" i="3"/>
  <c r="DG1193" i="3"/>
  <c r="DG1192" i="3"/>
  <c r="DG1191" i="3"/>
  <c r="DG1190" i="3"/>
  <c r="DG1189" i="3"/>
  <c r="DG1188" i="3"/>
  <c r="DG1187" i="3"/>
  <c r="DG1186" i="3"/>
  <c r="DG1185" i="3"/>
  <c r="DG1184" i="3"/>
  <c r="DG1183" i="3"/>
  <c r="DG1182" i="3"/>
  <c r="DG1181" i="3"/>
  <c r="DG1180" i="3"/>
  <c r="DG1179" i="3"/>
  <c r="DG1178" i="3"/>
  <c r="DG1177" i="3"/>
  <c r="DG1176" i="3"/>
  <c r="DG1175" i="3"/>
  <c r="DG1174" i="3"/>
  <c r="DG1173" i="3"/>
  <c r="DG1172" i="3"/>
  <c r="DG1171" i="3"/>
  <c r="DG1170" i="3"/>
  <c r="DG1169" i="3"/>
  <c r="DG1168" i="3"/>
  <c r="DG1167" i="3"/>
  <c r="DG1166" i="3"/>
  <c r="DG1165" i="3"/>
  <c r="DG1164" i="3"/>
  <c r="DG1163" i="3"/>
  <c r="DG1162" i="3"/>
  <c r="DG1161" i="3"/>
  <c r="DG1160" i="3"/>
  <c r="DG1159" i="3"/>
  <c r="DG1158" i="3"/>
  <c r="DG1157" i="3"/>
  <c r="DG1156" i="3"/>
  <c r="DG1155" i="3"/>
  <c r="DG1154" i="3"/>
  <c r="DG1153" i="3"/>
  <c r="DG1152" i="3"/>
  <c r="DG1151" i="3"/>
  <c r="DG1150" i="3"/>
  <c r="DG1149" i="3"/>
  <c r="DG1148" i="3"/>
  <c r="DG1147" i="3"/>
  <c r="DG1146" i="3"/>
  <c r="DG1145" i="3"/>
  <c r="DG1144" i="3"/>
  <c r="DG1143" i="3"/>
  <c r="DG1142" i="3"/>
  <c r="DG1141" i="3"/>
  <c r="DG1140" i="3"/>
  <c r="DG1139" i="3"/>
  <c r="DG1138" i="3"/>
  <c r="DG1137" i="3"/>
  <c r="DG1136" i="3"/>
  <c r="DG1135" i="3"/>
  <c r="DG1134" i="3"/>
  <c r="DG1133" i="3"/>
  <c r="DG1132" i="3"/>
  <c r="DG1131" i="3"/>
  <c r="DG1130" i="3"/>
  <c r="DG1129" i="3"/>
  <c r="DG1128" i="3"/>
  <c r="DG1127" i="3"/>
  <c r="DG1126" i="3"/>
  <c r="DG1125" i="3"/>
  <c r="DG1124" i="3"/>
  <c r="DG1123" i="3"/>
  <c r="DG1122" i="3"/>
  <c r="DG1121" i="3"/>
  <c r="DG1120" i="3"/>
  <c r="DG1119" i="3"/>
  <c r="DG1118" i="3"/>
  <c r="DG1117" i="3"/>
  <c r="DG1116" i="3"/>
  <c r="DG1115" i="3"/>
  <c r="DG1114" i="3"/>
  <c r="DG1113" i="3"/>
  <c r="DG1112" i="3"/>
  <c r="DG1111" i="3"/>
  <c r="DG1110" i="3"/>
  <c r="DG1109" i="3"/>
  <c r="DG1108" i="3"/>
  <c r="DG1107" i="3"/>
  <c r="DG1106" i="3"/>
  <c r="DG1105" i="3"/>
  <c r="DG1104" i="3"/>
  <c r="DG1103" i="3"/>
  <c r="DG1102" i="3"/>
  <c r="DG1101" i="3"/>
  <c r="DG1100" i="3"/>
  <c r="DG1099" i="3"/>
  <c r="DG1098" i="3"/>
  <c r="DG1097" i="3"/>
  <c r="DG1096" i="3"/>
  <c r="DG1095" i="3"/>
  <c r="DG1094" i="3"/>
  <c r="DG1093" i="3"/>
  <c r="DG1092" i="3"/>
  <c r="DG1091" i="3"/>
  <c r="DG1090" i="3"/>
  <c r="DG1089" i="3"/>
  <c r="DG1088" i="3"/>
  <c r="DG1087" i="3"/>
  <c r="DG1086" i="3"/>
  <c r="DG1085" i="3"/>
  <c r="DG1084" i="3"/>
  <c r="DG1083" i="3"/>
  <c r="DG1082" i="3"/>
  <c r="DG1081" i="3"/>
  <c r="DG1080" i="3"/>
  <c r="DG1079" i="3"/>
  <c r="DG1078" i="3"/>
  <c r="DG1077" i="3"/>
  <c r="DG1076" i="3"/>
  <c r="DG1075" i="3"/>
  <c r="DG1074" i="3"/>
  <c r="DG1073" i="3"/>
  <c r="DG1072" i="3"/>
  <c r="DG1071" i="3"/>
  <c r="DG1070" i="3"/>
  <c r="DG1069" i="3"/>
  <c r="DG1068" i="3"/>
  <c r="DG1067" i="3"/>
  <c r="DG1066" i="3"/>
  <c r="DG1065" i="3"/>
  <c r="DG1064" i="3"/>
  <c r="DG1063" i="3"/>
  <c r="DG1062" i="3"/>
  <c r="DG1061" i="3"/>
  <c r="DG1060" i="3"/>
  <c r="DG1059" i="3"/>
  <c r="DG1058" i="3"/>
  <c r="DG1057" i="3"/>
  <c r="DG1056" i="3"/>
  <c r="DG1055" i="3"/>
  <c r="DG1054" i="3"/>
  <c r="DG1053" i="3"/>
  <c r="DG1052" i="3"/>
  <c r="DG1051" i="3"/>
  <c r="DG1050" i="3"/>
  <c r="DG1049" i="3"/>
  <c r="DG1048" i="3"/>
  <c r="DG1047" i="3"/>
  <c r="DG1046" i="3"/>
  <c r="DG1045" i="3"/>
  <c r="DG1044" i="3"/>
  <c r="DG1043" i="3"/>
  <c r="DG1042" i="3"/>
  <c r="DG1041" i="3"/>
  <c r="DG1040" i="3"/>
  <c r="DG1039" i="3"/>
  <c r="DG1038" i="3"/>
  <c r="DG1037" i="3"/>
  <c r="DG1036" i="3"/>
  <c r="DG1035" i="3"/>
  <c r="DG1034" i="3"/>
  <c r="DG1033" i="3"/>
  <c r="DG1032" i="3"/>
  <c r="DG1031" i="3"/>
  <c r="DG1030" i="3"/>
  <c r="DG1029" i="3"/>
  <c r="DG1028" i="3"/>
  <c r="DG1027" i="3"/>
  <c r="DG1026" i="3"/>
  <c r="DG1025" i="3"/>
  <c r="DG1024" i="3"/>
  <c r="DG1023" i="3"/>
  <c r="DG1022" i="3"/>
  <c r="DG1021" i="3"/>
  <c r="DG1020" i="3"/>
  <c r="DG1019" i="3"/>
  <c r="DG1018" i="3"/>
  <c r="DG1017" i="3"/>
  <c r="DG1016" i="3"/>
  <c r="DG1015" i="3"/>
  <c r="DG1014" i="3"/>
  <c r="DG1013" i="3"/>
  <c r="DG1012" i="3"/>
  <c r="DG1011" i="3"/>
  <c r="DG1010" i="3"/>
  <c r="DG1009" i="3"/>
  <c r="DG1008" i="3"/>
  <c r="DG1007" i="3"/>
  <c r="DG1006" i="3"/>
  <c r="DG1005" i="3"/>
  <c r="DG1004" i="3"/>
  <c r="DG1003" i="3"/>
  <c r="DG1002" i="3"/>
  <c r="DG1001" i="3"/>
  <c r="DG1000" i="3"/>
  <c r="DG999" i="3"/>
  <c r="DG998" i="3"/>
  <c r="DG997" i="3"/>
  <c r="DG996" i="3"/>
  <c r="DG995" i="3"/>
  <c r="DG994" i="3"/>
  <c r="DG993" i="3"/>
  <c r="DG992" i="3"/>
  <c r="DG991" i="3"/>
  <c r="DG990" i="3"/>
  <c r="DG989" i="3"/>
  <c r="DG988" i="3"/>
  <c r="DG987" i="3"/>
  <c r="DG986" i="3"/>
  <c r="DG985" i="3"/>
  <c r="DG984" i="3"/>
  <c r="DG983" i="3"/>
  <c r="DG982" i="3"/>
  <c r="DG981" i="3"/>
  <c r="DG980" i="3"/>
  <c r="DG979" i="3"/>
  <c r="DG978" i="3"/>
  <c r="DG977" i="3"/>
  <c r="DG976" i="3"/>
  <c r="DG975" i="3"/>
  <c r="DG974" i="3"/>
  <c r="DG973" i="3"/>
  <c r="DG972" i="3"/>
  <c r="DG971" i="3"/>
  <c r="DG970" i="3"/>
  <c r="DG969" i="3"/>
  <c r="DG968" i="3"/>
  <c r="DG967" i="3"/>
  <c r="DG966" i="3"/>
  <c r="DG965" i="3"/>
  <c r="DG964" i="3"/>
  <c r="DG963" i="3"/>
  <c r="DG962" i="3"/>
  <c r="DG961" i="3"/>
  <c r="DG960" i="3"/>
  <c r="DG959" i="3"/>
  <c r="DG958" i="3"/>
  <c r="DG957" i="3"/>
  <c r="DG956" i="3"/>
  <c r="DG955" i="3"/>
  <c r="DG954" i="3"/>
  <c r="DG953" i="3"/>
  <c r="DG952" i="3"/>
  <c r="DG951" i="3"/>
  <c r="DG950" i="3"/>
  <c r="DG949" i="3"/>
  <c r="DG948" i="3"/>
  <c r="DG947" i="3"/>
  <c r="DG946" i="3"/>
  <c r="DG945" i="3"/>
  <c r="DG944" i="3"/>
  <c r="DG943" i="3"/>
  <c r="DG942" i="3"/>
  <c r="DG941" i="3"/>
  <c r="DG940" i="3"/>
  <c r="DG939" i="3"/>
  <c r="DG938" i="3"/>
  <c r="DG937" i="3"/>
  <c r="DG936" i="3"/>
  <c r="DG935" i="3"/>
  <c r="DG934" i="3"/>
  <c r="DG933" i="3"/>
  <c r="DG932" i="3"/>
  <c r="DG931" i="3"/>
  <c r="DG930" i="3"/>
  <c r="DG929" i="3"/>
  <c r="DG928" i="3"/>
  <c r="DG927" i="3"/>
  <c r="DG926" i="3"/>
  <c r="DG925" i="3"/>
  <c r="DG924" i="3"/>
  <c r="DG923" i="3"/>
  <c r="DG922" i="3"/>
  <c r="DG921" i="3"/>
  <c r="DG920" i="3"/>
  <c r="DG919" i="3"/>
  <c r="DG918" i="3"/>
  <c r="DG917" i="3"/>
  <c r="DG916" i="3"/>
  <c r="DG915" i="3"/>
  <c r="DG914" i="3"/>
  <c r="DG913" i="3"/>
  <c r="DG912" i="3"/>
  <c r="DG911" i="3"/>
  <c r="DG910" i="3"/>
  <c r="DG909" i="3"/>
  <c r="DG908" i="3"/>
  <c r="DG907" i="3"/>
  <c r="DG906" i="3"/>
  <c r="DG905" i="3"/>
  <c r="DG904" i="3"/>
  <c r="DG903" i="3"/>
  <c r="DG902" i="3"/>
  <c r="DG901" i="3"/>
  <c r="DG900" i="3"/>
  <c r="DG899" i="3"/>
  <c r="DG898" i="3"/>
  <c r="DG897" i="3"/>
  <c r="DG896" i="3"/>
  <c r="DG895" i="3"/>
  <c r="DG894" i="3"/>
  <c r="DG893" i="3"/>
  <c r="DG892" i="3"/>
  <c r="DG891" i="3"/>
  <c r="DG890" i="3"/>
  <c r="DG889" i="3"/>
  <c r="DG888" i="3"/>
  <c r="DG887" i="3"/>
  <c r="DG886" i="3"/>
  <c r="DG885" i="3"/>
  <c r="DG884" i="3"/>
  <c r="DG883" i="3"/>
  <c r="DG882" i="3"/>
  <c r="DG881" i="3"/>
  <c r="DG880" i="3"/>
  <c r="DG879" i="3"/>
  <c r="DG878" i="3"/>
  <c r="DG877" i="3"/>
  <c r="DG876" i="3"/>
  <c r="DG875" i="3"/>
  <c r="DG874" i="3"/>
  <c r="DG873" i="3"/>
  <c r="DG872" i="3"/>
  <c r="DG871" i="3"/>
  <c r="DG870" i="3"/>
  <c r="DG869" i="3"/>
  <c r="DG868" i="3"/>
  <c r="DG867" i="3"/>
  <c r="DG866" i="3"/>
  <c r="DG865" i="3"/>
  <c r="DG864" i="3"/>
  <c r="DG863" i="3"/>
  <c r="DG862" i="3"/>
  <c r="DG861" i="3"/>
  <c r="DG860" i="3"/>
  <c r="DG859" i="3"/>
  <c r="DG858" i="3"/>
  <c r="DG857" i="3"/>
  <c r="DG856" i="3"/>
  <c r="DG855" i="3"/>
  <c r="DG854" i="3"/>
  <c r="DG853" i="3"/>
  <c r="DG852" i="3"/>
  <c r="DG851" i="3"/>
  <c r="DG850" i="3"/>
  <c r="DG849" i="3"/>
  <c r="DG848" i="3"/>
  <c r="DG847" i="3"/>
  <c r="DG846" i="3"/>
  <c r="DG845" i="3"/>
  <c r="DG844" i="3"/>
  <c r="DG843" i="3"/>
  <c r="DG842" i="3"/>
  <c r="DG841" i="3"/>
  <c r="DG840" i="3"/>
  <c r="DG839" i="3"/>
  <c r="DG838" i="3"/>
  <c r="DG837" i="3"/>
  <c r="DG836" i="3"/>
  <c r="DG835" i="3"/>
  <c r="DG834" i="3"/>
  <c r="DG833" i="3"/>
  <c r="DG832" i="3"/>
  <c r="DG831" i="3"/>
  <c r="DG830" i="3"/>
  <c r="DG829" i="3"/>
  <c r="DG828" i="3"/>
  <c r="DG827" i="3"/>
  <c r="DG826" i="3"/>
  <c r="DG825" i="3"/>
  <c r="DG824" i="3"/>
  <c r="DG823" i="3"/>
  <c r="DG822" i="3"/>
  <c r="DG821" i="3"/>
  <c r="DG820" i="3"/>
  <c r="DG819" i="3"/>
  <c r="DG818" i="3"/>
  <c r="DG817" i="3"/>
  <c r="DG816" i="3"/>
  <c r="DG815" i="3"/>
  <c r="DG814" i="3"/>
  <c r="DG813" i="3"/>
  <c r="DG812" i="3"/>
  <c r="DG811" i="3"/>
  <c r="DG810" i="3"/>
  <c r="DG809" i="3"/>
  <c r="DG808" i="3"/>
  <c r="DG807" i="3"/>
  <c r="DG806" i="3"/>
  <c r="DG805" i="3"/>
  <c r="DG804" i="3"/>
  <c r="DG803" i="3"/>
  <c r="DG802" i="3"/>
  <c r="DG801" i="3"/>
  <c r="DG800" i="3"/>
  <c r="DG799" i="3"/>
  <c r="DG798" i="3"/>
  <c r="DG797" i="3"/>
  <c r="DG796" i="3"/>
  <c r="DG795" i="3"/>
  <c r="DG794" i="3"/>
  <c r="DG793" i="3"/>
  <c r="DG792" i="3"/>
  <c r="DG791" i="3"/>
  <c r="DG790" i="3"/>
  <c r="DG789" i="3"/>
  <c r="DG788" i="3"/>
  <c r="DG787" i="3"/>
  <c r="DG786" i="3"/>
  <c r="DG785" i="3"/>
  <c r="DG784" i="3"/>
  <c r="DG783" i="3"/>
  <c r="DG782" i="3"/>
  <c r="DG781" i="3"/>
  <c r="DG780" i="3"/>
  <c r="DG779" i="3"/>
  <c r="DG778" i="3"/>
  <c r="DG777" i="3"/>
  <c r="DG776" i="3"/>
  <c r="DG775" i="3"/>
  <c r="DG774" i="3"/>
  <c r="DG773" i="3"/>
  <c r="DG772" i="3"/>
  <c r="DG771" i="3"/>
  <c r="DG770" i="3"/>
  <c r="DG769" i="3"/>
  <c r="DG768" i="3"/>
  <c r="DG767" i="3"/>
  <c r="DG766" i="3"/>
  <c r="DG765" i="3"/>
  <c r="DG764" i="3"/>
  <c r="DG763" i="3"/>
  <c r="DG762" i="3"/>
  <c r="DG761" i="3"/>
  <c r="DG760" i="3"/>
  <c r="DG759" i="3"/>
  <c r="DG758" i="3"/>
  <c r="DG757" i="3"/>
  <c r="DG756" i="3"/>
  <c r="DG755" i="3"/>
  <c r="DG754" i="3"/>
  <c r="DG753" i="3"/>
  <c r="DG752" i="3"/>
  <c r="DG751" i="3"/>
  <c r="DG750" i="3"/>
  <c r="DG749" i="3"/>
  <c r="DG748" i="3"/>
  <c r="DG747" i="3"/>
  <c r="DG746" i="3"/>
  <c r="DG745" i="3"/>
  <c r="DG744" i="3"/>
  <c r="DG743" i="3"/>
  <c r="DG742" i="3"/>
  <c r="DG741" i="3"/>
  <c r="DG740" i="3"/>
  <c r="DG739" i="3"/>
  <c r="DG738" i="3"/>
  <c r="DG737" i="3"/>
  <c r="DG736" i="3"/>
  <c r="DG735" i="3"/>
  <c r="DG734" i="3"/>
  <c r="DG733" i="3"/>
  <c r="DG732" i="3"/>
  <c r="DG731" i="3"/>
  <c r="DG730" i="3"/>
  <c r="DG729" i="3"/>
  <c r="DG728" i="3"/>
  <c r="DG727" i="3"/>
  <c r="DG726" i="3"/>
  <c r="DG725" i="3"/>
  <c r="DG724" i="3"/>
  <c r="DG723" i="3"/>
  <c r="DG722" i="3"/>
  <c r="DG721" i="3"/>
  <c r="DG720" i="3"/>
  <c r="DG719" i="3"/>
  <c r="DG718" i="3"/>
  <c r="DG717" i="3"/>
  <c r="DG716" i="3"/>
  <c r="DG715" i="3"/>
  <c r="DG714" i="3"/>
  <c r="DG713" i="3"/>
  <c r="DG712" i="3"/>
  <c r="DG711" i="3"/>
  <c r="DG710" i="3"/>
  <c r="DG709" i="3"/>
  <c r="DG708" i="3"/>
  <c r="DG707" i="3"/>
  <c r="DG706" i="3"/>
  <c r="DG705" i="3"/>
  <c r="DG704" i="3"/>
  <c r="DG703" i="3"/>
  <c r="DG702" i="3"/>
  <c r="DG701" i="3"/>
  <c r="DG700" i="3"/>
  <c r="DG699" i="3"/>
  <c r="DG698" i="3"/>
  <c r="DG697" i="3"/>
  <c r="DG696" i="3"/>
  <c r="DG695" i="3"/>
  <c r="DG694" i="3"/>
  <c r="DG693" i="3"/>
  <c r="DG692" i="3"/>
  <c r="DG691" i="3"/>
  <c r="DG690" i="3"/>
  <c r="DG689" i="3"/>
  <c r="DG688" i="3"/>
  <c r="DG687" i="3"/>
  <c r="DG686" i="3"/>
  <c r="DG685" i="3"/>
  <c r="DG684" i="3"/>
  <c r="DG683" i="3"/>
  <c r="DG682" i="3"/>
  <c r="DG681" i="3"/>
  <c r="DG680" i="3"/>
  <c r="DG679" i="3"/>
  <c r="DG678" i="3"/>
  <c r="DG677" i="3"/>
  <c r="DG676" i="3"/>
  <c r="DG675" i="3"/>
  <c r="DG674" i="3"/>
  <c r="DG673" i="3"/>
  <c r="DG672" i="3"/>
  <c r="DG671" i="3"/>
  <c r="DG670" i="3"/>
  <c r="DG669" i="3"/>
  <c r="DG668" i="3"/>
  <c r="DG667" i="3"/>
  <c r="DG666" i="3"/>
  <c r="DG665" i="3"/>
  <c r="DG664" i="3"/>
  <c r="DG663" i="3"/>
  <c r="DG662" i="3"/>
  <c r="DG661" i="3"/>
  <c r="DG660" i="3"/>
  <c r="DG659" i="3"/>
  <c r="DG658" i="3"/>
  <c r="DG657" i="3"/>
  <c r="DG656" i="3"/>
  <c r="DG655" i="3"/>
  <c r="DG654" i="3"/>
  <c r="DG653" i="3"/>
  <c r="DG652" i="3"/>
  <c r="DG651" i="3"/>
  <c r="DG650" i="3"/>
  <c r="DG649" i="3"/>
  <c r="DG648" i="3"/>
  <c r="DG647" i="3"/>
  <c r="DG646" i="3"/>
  <c r="DG645" i="3"/>
  <c r="DG644" i="3"/>
  <c r="DG643" i="3"/>
  <c r="DG642" i="3"/>
  <c r="DG641" i="3"/>
  <c r="DG640" i="3"/>
  <c r="DG639" i="3"/>
  <c r="DG638" i="3"/>
  <c r="DG637" i="3"/>
  <c r="DG636" i="3"/>
  <c r="DG635" i="3"/>
  <c r="DG634" i="3"/>
  <c r="DG633" i="3"/>
  <c r="DG632" i="3"/>
  <c r="DG631" i="3"/>
  <c r="DG630" i="3"/>
  <c r="DG629" i="3"/>
  <c r="DG628" i="3"/>
  <c r="DG627" i="3"/>
  <c r="DG626" i="3"/>
  <c r="DG625" i="3"/>
  <c r="DG624" i="3"/>
  <c r="DG623" i="3"/>
  <c r="DG622" i="3"/>
  <c r="DG621" i="3"/>
  <c r="DG620" i="3"/>
  <c r="DG619" i="3"/>
  <c r="DG618" i="3"/>
  <c r="DG617" i="3"/>
  <c r="DG616" i="3"/>
  <c r="DG615" i="3"/>
  <c r="DG614" i="3"/>
  <c r="DG613" i="3"/>
  <c r="DG612" i="3"/>
  <c r="DG611" i="3"/>
  <c r="DG610" i="3"/>
  <c r="DG609" i="3"/>
  <c r="DG608" i="3"/>
  <c r="DG607" i="3"/>
  <c r="DG606" i="3"/>
  <c r="DG605" i="3"/>
  <c r="DG604" i="3"/>
  <c r="DG603" i="3"/>
  <c r="DG602" i="3"/>
  <c r="DG601" i="3"/>
  <c r="DG600" i="3"/>
  <c r="DG599" i="3"/>
  <c r="DG598" i="3"/>
  <c r="DG597" i="3"/>
  <c r="DG596" i="3"/>
  <c r="DG595" i="3"/>
  <c r="DG594" i="3"/>
  <c r="DG593" i="3"/>
  <c r="DG592" i="3"/>
  <c r="DG591" i="3"/>
  <c r="DG590" i="3"/>
  <c r="DG589" i="3"/>
  <c r="DG588" i="3"/>
  <c r="DG587" i="3"/>
  <c r="DG586" i="3"/>
  <c r="DG585" i="3"/>
  <c r="DG584" i="3"/>
  <c r="DG583" i="3"/>
  <c r="DG582" i="3"/>
  <c r="DG581" i="3"/>
  <c r="DG580" i="3"/>
  <c r="DG579" i="3"/>
  <c r="DG578" i="3"/>
  <c r="DG577" i="3"/>
  <c r="DG576" i="3"/>
  <c r="DG575" i="3"/>
  <c r="DG574" i="3"/>
  <c r="DG573" i="3"/>
  <c r="DG572" i="3"/>
  <c r="DG571" i="3"/>
  <c r="DG570" i="3"/>
  <c r="DG569" i="3"/>
  <c r="DG568" i="3"/>
  <c r="DG567" i="3"/>
  <c r="DG566" i="3"/>
  <c r="DG565" i="3"/>
  <c r="DG564" i="3"/>
  <c r="DG563" i="3"/>
  <c r="DG562" i="3"/>
  <c r="DG561" i="3"/>
  <c r="DG560" i="3"/>
  <c r="DG559" i="3"/>
  <c r="DG558" i="3"/>
  <c r="DG557" i="3"/>
  <c r="DG556" i="3"/>
  <c r="DG555" i="3"/>
  <c r="DG554" i="3"/>
  <c r="DG553" i="3"/>
  <c r="DG552" i="3"/>
  <c r="DG551" i="3"/>
  <c r="DG550" i="3"/>
  <c r="DG549" i="3"/>
  <c r="DG548" i="3"/>
  <c r="DG547" i="3"/>
  <c r="DG546" i="3"/>
  <c r="DG545" i="3"/>
  <c r="DG544" i="3"/>
  <c r="DG543" i="3"/>
  <c r="DG542" i="3"/>
  <c r="DG541" i="3"/>
  <c r="DG540" i="3"/>
  <c r="DG539" i="3"/>
  <c r="DG538" i="3"/>
  <c r="DG537" i="3"/>
  <c r="DG536" i="3"/>
  <c r="DG535" i="3"/>
  <c r="DG534" i="3"/>
  <c r="DG533" i="3"/>
  <c r="DG532" i="3"/>
  <c r="DG531" i="3"/>
  <c r="DG530" i="3"/>
  <c r="DG529" i="3"/>
  <c r="DG528" i="3"/>
  <c r="DG527" i="3"/>
  <c r="DG526" i="3"/>
  <c r="DG525" i="3"/>
  <c r="DG524" i="3"/>
  <c r="DG523" i="3"/>
  <c r="DG522" i="3"/>
  <c r="DG521" i="3"/>
  <c r="DG520" i="3"/>
  <c r="DG519" i="3"/>
  <c r="DG518" i="3"/>
  <c r="DG517" i="3"/>
  <c r="DG516" i="3"/>
  <c r="DG515" i="3"/>
  <c r="DG514" i="3"/>
  <c r="DG513" i="3"/>
  <c r="DG512" i="3"/>
  <c r="DG511" i="3"/>
  <c r="DG510" i="3"/>
  <c r="DG509" i="3"/>
  <c r="DG508" i="3"/>
  <c r="DG507" i="3"/>
  <c r="DG506" i="3"/>
  <c r="DG505" i="3"/>
  <c r="DG504" i="3"/>
  <c r="DG503" i="3"/>
  <c r="DG502" i="3"/>
  <c r="DG501" i="3"/>
  <c r="DG500" i="3"/>
  <c r="DG499" i="3"/>
  <c r="DG498" i="3"/>
  <c r="DG497" i="3"/>
  <c r="DG496" i="3"/>
  <c r="DG495" i="3"/>
  <c r="DG494" i="3"/>
  <c r="DG493" i="3"/>
  <c r="DG492" i="3"/>
  <c r="DG491" i="3"/>
  <c r="DG490" i="3"/>
  <c r="DG489" i="3"/>
  <c r="DG488" i="3"/>
  <c r="DG487" i="3"/>
  <c r="DG486" i="3"/>
  <c r="DG485" i="3"/>
  <c r="DG484" i="3"/>
  <c r="DG483" i="3"/>
  <c r="DG482" i="3"/>
  <c r="DG481" i="3"/>
  <c r="DG480" i="3"/>
  <c r="DG479" i="3"/>
  <c r="DG478" i="3"/>
  <c r="DG477" i="3"/>
  <c r="DG476" i="3"/>
  <c r="DG475" i="3"/>
  <c r="DG474" i="3"/>
  <c r="DG473" i="3"/>
  <c r="DG472" i="3"/>
  <c r="DG471" i="3"/>
  <c r="DG470" i="3"/>
  <c r="DG469" i="3"/>
  <c r="DG468" i="3"/>
  <c r="DG467" i="3"/>
  <c r="DG466" i="3"/>
  <c r="DG465" i="3"/>
  <c r="DG464" i="3"/>
  <c r="DG463" i="3"/>
  <c r="DG462" i="3"/>
  <c r="DG461" i="3"/>
  <c r="DG460" i="3"/>
  <c r="DG459" i="3"/>
  <c r="DG458" i="3"/>
  <c r="DG457" i="3"/>
  <c r="DG456" i="3"/>
  <c r="DG455" i="3"/>
  <c r="DG454" i="3"/>
  <c r="DG453" i="3"/>
  <c r="DG452" i="3"/>
  <c r="DG451" i="3"/>
  <c r="DG450" i="3"/>
  <c r="DG449" i="3"/>
  <c r="DG448" i="3"/>
  <c r="DG447" i="3"/>
  <c r="DG446" i="3"/>
  <c r="DG445" i="3"/>
  <c r="DG444" i="3"/>
  <c r="DG443" i="3"/>
  <c r="DG442" i="3"/>
  <c r="DG441" i="3"/>
  <c r="DG440" i="3"/>
  <c r="DG439" i="3"/>
  <c r="DG438" i="3"/>
  <c r="DG437" i="3"/>
  <c r="DG436" i="3"/>
  <c r="DG435" i="3"/>
  <c r="DG434" i="3"/>
  <c r="DG433" i="3"/>
  <c r="DG432" i="3"/>
  <c r="DG431" i="3"/>
  <c r="DG430" i="3"/>
  <c r="DG429" i="3"/>
  <c r="DG428" i="3"/>
  <c r="DG427" i="3"/>
  <c r="DG426" i="3"/>
  <c r="DG425" i="3"/>
  <c r="DG424" i="3"/>
  <c r="DG423" i="3"/>
  <c r="DG422" i="3"/>
  <c r="DG421" i="3"/>
  <c r="DG420" i="3"/>
  <c r="DG419" i="3"/>
  <c r="DG418" i="3"/>
  <c r="DG417" i="3"/>
  <c r="DG416" i="3"/>
  <c r="DG415" i="3"/>
  <c r="DG414" i="3"/>
  <c r="DG413" i="3"/>
  <c r="DG412" i="3"/>
  <c r="DG411" i="3"/>
  <c r="DG410" i="3"/>
  <c r="DG409" i="3"/>
  <c r="DG408" i="3"/>
  <c r="DG407" i="3"/>
  <c r="DG406" i="3"/>
  <c r="DG405" i="3"/>
  <c r="DG404" i="3"/>
  <c r="DG403" i="3"/>
  <c r="DG402" i="3"/>
  <c r="DG401" i="3"/>
  <c r="DG400" i="3"/>
  <c r="DG399" i="3"/>
  <c r="DG398" i="3"/>
  <c r="DG397" i="3"/>
  <c r="DG396" i="3"/>
  <c r="DG395" i="3"/>
  <c r="DG394" i="3"/>
  <c r="DG393" i="3"/>
  <c r="DG392" i="3"/>
  <c r="DG391" i="3"/>
  <c r="DG390" i="3"/>
  <c r="DG389" i="3"/>
  <c r="DG388" i="3"/>
  <c r="DG387" i="3"/>
  <c r="DG386" i="3"/>
  <c r="DG385" i="3"/>
  <c r="DG384" i="3"/>
  <c r="DG383" i="3"/>
  <c r="DG382" i="3"/>
  <c r="DG381" i="3"/>
  <c r="DG380" i="3"/>
  <c r="DG379" i="3"/>
  <c r="DG378" i="3"/>
  <c r="DG377" i="3"/>
  <c r="DG376" i="3"/>
  <c r="DG375" i="3"/>
  <c r="DG374" i="3"/>
  <c r="DG373" i="3"/>
  <c r="DG372" i="3"/>
  <c r="DG371" i="3"/>
  <c r="DG370" i="3"/>
  <c r="DG369" i="3"/>
  <c r="DG368" i="3"/>
  <c r="DG367" i="3"/>
  <c r="DG366" i="3"/>
  <c r="DG365" i="3"/>
  <c r="DG364" i="3"/>
  <c r="DG363" i="3"/>
  <c r="DG362" i="3"/>
  <c r="DG361" i="3"/>
  <c r="DG360" i="3"/>
  <c r="DG359" i="3"/>
  <c r="DG358" i="3"/>
  <c r="DG357" i="3"/>
  <c r="DG356" i="3"/>
  <c r="DG355" i="3"/>
  <c r="DG354" i="3"/>
  <c r="DG353" i="3"/>
  <c r="DG352" i="3"/>
  <c r="DG351" i="3"/>
  <c r="DG350" i="3"/>
  <c r="DG349" i="3"/>
  <c r="DG348" i="3"/>
  <c r="DG347" i="3"/>
  <c r="DG346" i="3"/>
  <c r="DG345" i="3"/>
  <c r="DG344" i="3"/>
  <c r="DG343" i="3"/>
  <c r="DG342" i="3"/>
  <c r="DG341" i="3"/>
  <c r="DG340" i="3"/>
  <c r="DG339" i="3"/>
  <c r="DG338" i="3"/>
  <c r="DG337" i="3"/>
  <c r="DG336" i="3"/>
  <c r="DG335" i="3"/>
  <c r="DG334" i="3"/>
  <c r="DG333" i="3"/>
  <c r="DG332" i="3"/>
  <c r="DG331" i="3"/>
  <c r="DG330" i="3"/>
  <c r="DG329" i="3"/>
  <c r="DG328" i="3"/>
  <c r="DG327" i="3"/>
  <c r="DG326" i="3"/>
  <c r="DG325" i="3"/>
  <c r="DG324" i="3"/>
  <c r="DG323" i="3"/>
  <c r="DG322" i="3"/>
  <c r="DG321" i="3"/>
  <c r="DG320" i="3"/>
  <c r="DG319" i="3"/>
  <c r="DG318" i="3"/>
  <c r="DG317" i="3"/>
  <c r="DG316" i="3"/>
  <c r="DG315" i="3"/>
  <c r="DG314" i="3"/>
  <c r="DG313" i="3"/>
  <c r="DG312" i="3"/>
  <c r="DG311" i="3"/>
  <c r="DG310" i="3"/>
  <c r="DG309" i="3"/>
  <c r="DG308" i="3"/>
  <c r="DG307" i="3"/>
  <c r="DG306" i="3"/>
  <c r="DG305" i="3"/>
  <c r="DG304" i="3"/>
  <c r="DG303" i="3"/>
  <c r="DG302" i="3"/>
  <c r="DG301" i="3"/>
  <c r="DG300" i="3"/>
  <c r="DG299" i="3"/>
  <c r="DG298" i="3"/>
  <c r="DG297" i="3"/>
  <c r="DG296" i="3"/>
  <c r="DG295" i="3"/>
  <c r="DG294" i="3"/>
  <c r="DG293" i="3"/>
  <c r="DG292" i="3"/>
  <c r="DG291" i="3"/>
  <c r="DG290" i="3"/>
  <c r="DG289" i="3"/>
  <c r="DG288" i="3"/>
  <c r="DG287" i="3"/>
  <c r="DG286" i="3"/>
  <c r="DG285" i="3"/>
  <c r="DG284" i="3"/>
  <c r="DG283" i="3"/>
  <c r="DG282" i="3"/>
  <c r="DG281" i="3"/>
  <c r="DG280" i="3"/>
  <c r="DG279" i="3"/>
  <c r="DG278" i="3"/>
  <c r="DG277" i="3"/>
  <c r="DG276" i="3"/>
  <c r="DG275" i="3"/>
  <c r="DG274" i="3"/>
  <c r="DG273" i="3"/>
  <c r="DG272" i="3"/>
  <c r="DG271" i="3"/>
  <c r="DG270" i="3"/>
  <c r="DG269" i="3"/>
  <c r="DG268" i="3"/>
  <c r="DG267" i="3"/>
  <c r="DG266" i="3"/>
  <c r="DG265" i="3"/>
  <c r="DG264" i="3"/>
  <c r="DG263" i="3"/>
  <c r="DG262" i="3"/>
  <c r="DG261" i="3"/>
  <c r="DG260" i="3"/>
  <c r="DG259" i="3"/>
  <c r="DG258" i="3"/>
  <c r="DG257" i="3"/>
  <c r="DG256" i="3"/>
  <c r="DG255" i="3"/>
  <c r="DG254" i="3"/>
  <c r="DG253" i="3"/>
  <c r="DG252" i="3"/>
  <c r="DG251" i="3"/>
  <c r="DG250" i="3"/>
  <c r="DG249" i="3"/>
  <c r="DG248" i="3"/>
  <c r="DG247" i="3"/>
  <c r="DG246" i="3"/>
  <c r="DG245" i="3"/>
  <c r="DG244" i="3"/>
  <c r="DG243" i="3"/>
  <c r="DG242" i="3"/>
  <c r="DG241" i="3"/>
  <c r="DG240" i="3"/>
  <c r="DG239" i="3"/>
  <c r="DG238" i="3"/>
  <c r="DG237" i="3"/>
  <c r="DG236" i="3"/>
  <c r="DG235" i="3"/>
  <c r="DG234" i="3"/>
  <c r="DG233" i="3"/>
  <c r="DG232" i="3"/>
  <c r="DG231" i="3"/>
  <c r="DG230" i="3"/>
  <c r="DG229" i="3"/>
  <c r="DG228" i="3"/>
  <c r="DG227" i="3"/>
  <c r="DG226" i="3"/>
  <c r="DG225" i="3"/>
  <c r="DG224" i="3"/>
  <c r="DG223" i="3"/>
  <c r="DG222" i="3"/>
  <c r="DG221" i="3"/>
  <c r="DG220" i="3"/>
  <c r="DG219" i="3"/>
  <c r="DG218" i="3"/>
  <c r="DG217" i="3"/>
  <c r="DG216" i="3"/>
  <c r="DG215" i="3"/>
  <c r="DG214" i="3"/>
  <c r="DG213" i="3"/>
  <c r="DG212" i="3"/>
  <c r="DG211" i="3"/>
  <c r="DG210" i="3"/>
  <c r="DG209" i="3"/>
  <c r="DG208" i="3"/>
  <c r="DG207" i="3"/>
  <c r="DG206" i="3"/>
  <c r="DG205" i="3"/>
  <c r="DG204" i="3"/>
  <c r="DG203" i="3"/>
  <c r="DG202" i="3"/>
  <c r="DG201" i="3"/>
  <c r="DG200" i="3"/>
  <c r="DG199" i="3"/>
  <c r="DG198" i="3"/>
  <c r="DG197" i="3"/>
  <c r="DG196" i="3"/>
  <c r="DG195" i="3"/>
  <c r="DG194" i="3"/>
  <c r="DG193" i="3"/>
  <c r="DG192" i="3"/>
  <c r="DG191" i="3"/>
  <c r="DG190" i="3"/>
  <c r="DG189" i="3"/>
  <c r="DG188" i="3"/>
  <c r="DG187" i="3"/>
  <c r="DG186" i="3"/>
  <c r="DG185" i="3"/>
  <c r="DG184" i="3"/>
  <c r="DG183" i="3"/>
  <c r="DG182" i="3"/>
  <c r="DG181" i="3"/>
  <c r="DG180" i="3"/>
  <c r="DG179" i="3"/>
  <c r="DG178" i="3"/>
  <c r="DG177" i="3"/>
  <c r="DG176" i="3"/>
  <c r="DG175" i="3"/>
  <c r="DG174" i="3"/>
  <c r="DG173" i="3"/>
  <c r="DG172" i="3"/>
  <c r="DG171" i="3"/>
  <c r="DG170" i="3"/>
  <c r="DG169" i="3"/>
  <c r="DG168" i="3"/>
  <c r="DG167" i="3"/>
  <c r="DG166" i="3"/>
  <c r="DG165" i="3"/>
  <c r="DG164" i="3"/>
  <c r="DG163" i="3"/>
  <c r="DG162" i="3"/>
  <c r="DG161" i="3"/>
  <c r="DG160" i="3"/>
  <c r="DG159" i="3"/>
  <c r="DG158" i="3"/>
  <c r="DG157" i="3"/>
  <c r="DG156" i="3"/>
  <c r="DG155" i="3"/>
  <c r="DG154" i="3"/>
  <c r="DG153" i="3"/>
  <c r="DG152" i="3"/>
  <c r="DG151" i="3"/>
  <c r="DG150" i="3"/>
  <c r="DG149" i="3"/>
  <c r="DG148" i="3"/>
  <c r="DG147" i="3"/>
  <c r="DG146" i="3"/>
  <c r="DG145" i="3"/>
  <c r="DG144" i="3"/>
  <c r="DG143" i="3"/>
  <c r="DG142" i="3"/>
  <c r="DG141" i="3"/>
  <c r="DG140" i="3"/>
  <c r="DG139" i="3"/>
  <c r="DG138" i="3"/>
  <c r="DG137" i="3"/>
  <c r="DG136" i="3"/>
  <c r="DG135" i="3"/>
  <c r="DG134" i="3"/>
  <c r="DG133" i="3"/>
  <c r="DG132" i="3"/>
  <c r="DG131" i="3"/>
  <c r="DG130" i="3"/>
  <c r="DG129" i="3"/>
  <c r="DG128" i="3"/>
  <c r="DG127" i="3"/>
  <c r="DG126" i="3"/>
  <c r="DG125" i="3"/>
  <c r="DG124" i="3"/>
  <c r="DG123" i="3"/>
  <c r="DG122" i="3"/>
  <c r="DG121" i="3"/>
  <c r="DG120" i="3"/>
  <c r="DG119" i="3"/>
  <c r="DG118" i="3"/>
  <c r="DG117" i="3"/>
  <c r="DG116" i="3"/>
  <c r="DG115" i="3"/>
  <c r="DG114" i="3"/>
  <c r="DG113" i="3"/>
  <c r="DG112" i="3"/>
  <c r="DG111" i="3"/>
  <c r="DG110" i="3"/>
  <c r="DG109" i="3"/>
  <c r="DG108" i="3"/>
  <c r="DG107" i="3"/>
  <c r="DG106" i="3"/>
  <c r="DG105" i="3"/>
  <c r="DG104" i="3"/>
  <c r="DG103" i="3"/>
  <c r="DG102" i="3"/>
  <c r="DG101" i="3"/>
  <c r="DG100" i="3"/>
  <c r="DG99" i="3"/>
  <c r="DG98" i="3"/>
  <c r="DG97" i="3"/>
  <c r="DG96" i="3"/>
  <c r="DG95" i="3"/>
  <c r="DG94" i="3"/>
  <c r="DG93" i="3"/>
  <c r="DG92" i="3"/>
  <c r="DG91" i="3"/>
  <c r="DG90" i="3"/>
  <c r="DG89" i="3"/>
  <c r="DG88" i="3"/>
  <c r="DG87" i="3"/>
  <c r="DG86" i="3"/>
  <c r="DG85" i="3"/>
  <c r="DG84" i="3"/>
  <c r="DG83" i="3"/>
  <c r="DG82" i="3"/>
  <c r="DG81" i="3"/>
  <c r="DG80" i="3"/>
  <c r="DG79" i="3"/>
  <c r="DG78" i="3"/>
  <c r="DG77" i="3"/>
  <c r="DG76" i="3"/>
  <c r="DG75" i="3"/>
  <c r="DG74" i="3"/>
  <c r="DG73" i="3"/>
  <c r="DG72" i="3"/>
  <c r="DG71" i="3"/>
  <c r="DG70" i="3"/>
  <c r="DG69" i="3"/>
  <c r="DG68" i="3"/>
  <c r="DG67" i="3"/>
  <c r="DG66" i="3"/>
  <c r="DG65" i="3"/>
  <c r="DG64" i="3"/>
  <c r="DG63" i="3"/>
  <c r="DG62" i="3"/>
  <c r="DG61" i="3"/>
  <c r="DG60" i="3"/>
  <c r="DG59" i="3"/>
  <c r="DG58" i="3"/>
  <c r="DG57" i="3"/>
  <c r="DG56" i="3"/>
  <c r="DG55" i="3"/>
  <c r="DG54" i="3"/>
  <c r="DG53" i="3"/>
  <c r="DG52" i="3"/>
  <c r="DG51" i="3"/>
  <c r="DG50" i="3"/>
  <c r="DG49" i="3"/>
  <c r="DG48" i="3"/>
  <c r="DG47" i="3"/>
  <c r="DG46" i="3"/>
  <c r="DG45" i="3"/>
  <c r="DG44" i="3"/>
  <c r="DG43" i="3"/>
  <c r="DG42" i="3"/>
  <c r="DG41" i="3"/>
  <c r="DG40" i="3"/>
  <c r="DG39" i="3"/>
  <c r="DG38" i="3"/>
  <c r="DG37" i="3"/>
  <c r="DG36" i="3"/>
  <c r="DG35" i="3"/>
  <c r="DG34" i="3"/>
  <c r="DG33" i="3"/>
  <c r="DG32" i="3"/>
  <c r="DG31" i="3"/>
  <c r="DG30" i="3"/>
  <c r="DG29" i="3"/>
  <c r="DG28" i="3"/>
  <c r="DG27" i="3"/>
  <c r="DG26" i="3"/>
  <c r="DG25" i="3"/>
  <c r="DG24" i="3"/>
  <c r="DG23" i="3"/>
  <c r="DG22" i="3"/>
  <c r="DG21" i="3"/>
  <c r="DG20" i="3"/>
  <c r="DG19" i="3"/>
  <c r="DG18" i="3"/>
  <c r="DG17" i="3"/>
  <c r="DG16" i="3"/>
  <c r="DG15" i="3"/>
  <c r="DG14" i="3"/>
  <c r="DG13" i="3"/>
  <c r="DG12" i="3"/>
  <c r="DG11" i="3"/>
  <c r="DG10" i="3"/>
  <c r="DG9" i="3"/>
  <c r="DF1415" i="3"/>
  <c r="DF1414" i="3"/>
  <c r="DF1413" i="3"/>
  <c r="DF1412" i="3"/>
  <c r="DF1411" i="3"/>
  <c r="DF1410" i="3"/>
  <c r="DF1409" i="3"/>
  <c r="DF1408" i="3"/>
  <c r="DF1407" i="3"/>
  <c r="DF1406" i="3"/>
  <c r="DF1405" i="3"/>
  <c r="DF1404" i="3"/>
  <c r="DF1403" i="3"/>
  <c r="DF1402" i="3"/>
  <c r="DF1401" i="3"/>
  <c r="DF1400" i="3"/>
  <c r="DF1399" i="3"/>
  <c r="DF1398" i="3"/>
  <c r="DF1397" i="3"/>
  <c r="DF1396" i="3"/>
  <c r="DF1395" i="3"/>
  <c r="DF1394" i="3"/>
  <c r="DF1393" i="3"/>
  <c r="DF1392" i="3"/>
  <c r="DF1391" i="3"/>
  <c r="DF1390" i="3"/>
  <c r="DF1389" i="3"/>
  <c r="DF1388" i="3"/>
  <c r="DF1387" i="3"/>
  <c r="DF1386" i="3"/>
  <c r="DF1385" i="3"/>
  <c r="DF1384" i="3"/>
  <c r="DF1383" i="3"/>
  <c r="DF1382" i="3"/>
  <c r="DF1381" i="3"/>
  <c r="DF1380" i="3"/>
  <c r="DF1379" i="3"/>
  <c r="DF1378" i="3"/>
  <c r="DF1377" i="3"/>
  <c r="DF1376" i="3"/>
  <c r="DF1375" i="3"/>
  <c r="DF1374" i="3"/>
  <c r="DF1373" i="3"/>
  <c r="DF1372" i="3"/>
  <c r="DF1371" i="3"/>
  <c r="DF1370" i="3"/>
  <c r="DF1369" i="3"/>
  <c r="DF1368" i="3"/>
  <c r="DF1367" i="3"/>
  <c r="DF1366" i="3"/>
  <c r="DF1365" i="3"/>
  <c r="DF1364" i="3"/>
  <c r="DF1363" i="3"/>
  <c r="DF1362" i="3"/>
  <c r="DF1361" i="3"/>
  <c r="DF1360" i="3"/>
  <c r="DF1359" i="3"/>
  <c r="DF1358" i="3"/>
  <c r="DF1357" i="3"/>
  <c r="DF1356" i="3"/>
  <c r="DF1355" i="3"/>
  <c r="DF1354" i="3"/>
  <c r="DF1353" i="3"/>
  <c r="DF1352" i="3"/>
  <c r="DF1351" i="3"/>
  <c r="DF1350" i="3"/>
  <c r="DF1349" i="3"/>
  <c r="DF1348" i="3"/>
  <c r="DF1347" i="3"/>
  <c r="DF1346" i="3"/>
  <c r="DF1345" i="3"/>
  <c r="DF1344" i="3"/>
  <c r="DF1343" i="3"/>
  <c r="DF1342" i="3"/>
  <c r="DF1341" i="3"/>
  <c r="DF1340" i="3"/>
  <c r="DF1339" i="3"/>
  <c r="DF1338" i="3"/>
  <c r="DF1337" i="3"/>
  <c r="DF1336" i="3"/>
  <c r="DF1335" i="3"/>
  <c r="DF1334" i="3"/>
  <c r="DF1333" i="3"/>
  <c r="DF1332" i="3"/>
  <c r="DF1331" i="3"/>
  <c r="DF1330" i="3"/>
  <c r="DF1329" i="3"/>
  <c r="DF1328" i="3"/>
  <c r="DF1327" i="3"/>
  <c r="DF1326" i="3"/>
  <c r="DF1325" i="3"/>
  <c r="DF1324" i="3"/>
  <c r="DF1323" i="3"/>
  <c r="DF1322" i="3"/>
  <c r="DF1321" i="3"/>
  <c r="DF1320" i="3"/>
  <c r="DF1319" i="3"/>
  <c r="DF1318" i="3"/>
  <c r="DF1317" i="3"/>
  <c r="DF1316" i="3"/>
  <c r="DF1315" i="3"/>
  <c r="DF1314" i="3"/>
  <c r="DF1313" i="3"/>
  <c r="DF1312" i="3"/>
  <c r="DF1311" i="3"/>
  <c r="DF1310" i="3"/>
  <c r="DF1309" i="3"/>
  <c r="DF1308" i="3"/>
  <c r="DF1307" i="3"/>
  <c r="DF1306" i="3"/>
  <c r="DF1305" i="3"/>
  <c r="DF1304" i="3"/>
  <c r="DF1303" i="3"/>
  <c r="DF1302" i="3"/>
  <c r="DF1301" i="3"/>
  <c r="DF1300" i="3"/>
  <c r="DF1299" i="3"/>
  <c r="DF1298" i="3"/>
  <c r="DF1297" i="3"/>
  <c r="DF1296" i="3"/>
  <c r="DF1295" i="3"/>
  <c r="DF1294" i="3"/>
  <c r="DF1293" i="3"/>
  <c r="DF1292" i="3"/>
  <c r="DF1291" i="3"/>
  <c r="DF1290" i="3"/>
  <c r="DF1289" i="3"/>
  <c r="DF1288" i="3"/>
  <c r="DF1287" i="3"/>
  <c r="DF1286" i="3"/>
  <c r="DF1285" i="3"/>
  <c r="DF1284" i="3"/>
  <c r="DF1283" i="3"/>
  <c r="DF1282" i="3"/>
  <c r="DF1281" i="3"/>
  <c r="DF1280" i="3"/>
  <c r="DF1279" i="3"/>
  <c r="DF1278" i="3"/>
  <c r="DF1277" i="3"/>
  <c r="DF1276" i="3"/>
  <c r="DF1275" i="3"/>
  <c r="DF1274" i="3"/>
  <c r="DF1273" i="3"/>
  <c r="DF1272" i="3"/>
  <c r="DF1271" i="3"/>
  <c r="DF1270" i="3"/>
  <c r="DF1269" i="3"/>
  <c r="DF1268" i="3"/>
  <c r="DF1267" i="3"/>
  <c r="DF1266" i="3"/>
  <c r="DF1265" i="3"/>
  <c r="DF1264" i="3"/>
  <c r="DF1263" i="3"/>
  <c r="DF1262" i="3"/>
  <c r="DF1261" i="3"/>
  <c r="DF1260" i="3"/>
  <c r="DF1259" i="3"/>
  <c r="DF1258" i="3"/>
  <c r="DF1257" i="3"/>
  <c r="DF1256" i="3"/>
  <c r="DF1255" i="3"/>
  <c r="DF1254" i="3"/>
  <c r="DF1253" i="3"/>
  <c r="DF1252" i="3"/>
  <c r="DF1251" i="3"/>
  <c r="DF1250" i="3"/>
  <c r="DF1249" i="3"/>
  <c r="DF1248" i="3"/>
  <c r="DF1247" i="3"/>
  <c r="DF1246" i="3"/>
  <c r="DF1245" i="3"/>
  <c r="DF1244" i="3"/>
  <c r="DF1243" i="3"/>
  <c r="DF1242" i="3"/>
  <c r="DF1241" i="3"/>
  <c r="DF1240" i="3"/>
  <c r="DF1239" i="3"/>
  <c r="DF1238" i="3"/>
  <c r="DF1237" i="3"/>
  <c r="DF1236" i="3"/>
  <c r="DF1235" i="3"/>
  <c r="DF1234" i="3"/>
  <c r="DF1233" i="3"/>
  <c r="DF1232" i="3"/>
  <c r="DF1231" i="3"/>
  <c r="DF1230" i="3"/>
  <c r="DF1229" i="3"/>
  <c r="DF1228" i="3"/>
  <c r="DF1227" i="3"/>
  <c r="DF1226" i="3"/>
  <c r="DF1225" i="3"/>
  <c r="DF1224" i="3"/>
  <c r="DF1223" i="3"/>
  <c r="DF1222" i="3"/>
  <c r="DF1221" i="3"/>
  <c r="DF1220" i="3"/>
  <c r="DF1219" i="3"/>
  <c r="DF1218" i="3"/>
  <c r="DF1217" i="3"/>
  <c r="DF1216" i="3"/>
  <c r="DF1215" i="3"/>
  <c r="DF1214" i="3"/>
  <c r="DF1213" i="3"/>
  <c r="DF1212" i="3"/>
  <c r="DF1211" i="3"/>
  <c r="DF1210" i="3"/>
  <c r="DF1209" i="3"/>
  <c r="DF1208" i="3"/>
  <c r="DF1207" i="3"/>
  <c r="DF1206" i="3"/>
  <c r="DF1205" i="3"/>
  <c r="DF1204" i="3"/>
  <c r="DF1203" i="3"/>
  <c r="DF1202" i="3"/>
  <c r="DF1201" i="3"/>
  <c r="DF1200" i="3"/>
  <c r="DF1199" i="3"/>
  <c r="DF1198" i="3"/>
  <c r="DF1197" i="3"/>
  <c r="DF1196" i="3"/>
  <c r="DF1195" i="3"/>
  <c r="DF1194" i="3"/>
  <c r="DF1193" i="3"/>
  <c r="DF1192" i="3"/>
  <c r="DF1191" i="3"/>
  <c r="DF1190" i="3"/>
  <c r="DF1189" i="3"/>
  <c r="DF1188" i="3"/>
  <c r="DF1187" i="3"/>
  <c r="DF1186" i="3"/>
  <c r="DF1185" i="3"/>
  <c r="DF1184" i="3"/>
  <c r="DF1183" i="3"/>
  <c r="DF1182" i="3"/>
  <c r="DF1181" i="3"/>
  <c r="DF1180" i="3"/>
  <c r="DF1179" i="3"/>
  <c r="DF1178" i="3"/>
  <c r="DF1177" i="3"/>
  <c r="DF1176" i="3"/>
  <c r="DF1175" i="3"/>
  <c r="DF1174" i="3"/>
  <c r="DF1173" i="3"/>
  <c r="DF1172" i="3"/>
  <c r="DF1171" i="3"/>
  <c r="DF1170" i="3"/>
  <c r="DF1169" i="3"/>
  <c r="DF1168" i="3"/>
  <c r="DF1167" i="3"/>
  <c r="DF1166" i="3"/>
  <c r="DF1165" i="3"/>
  <c r="DF1164" i="3"/>
  <c r="DF1163" i="3"/>
  <c r="DF1162" i="3"/>
  <c r="DF1161" i="3"/>
  <c r="DF1160" i="3"/>
  <c r="DF1159" i="3"/>
  <c r="DF1158" i="3"/>
  <c r="DF1157" i="3"/>
  <c r="DF1156" i="3"/>
  <c r="DF1155" i="3"/>
  <c r="DF1154" i="3"/>
  <c r="DF1153" i="3"/>
  <c r="DF1152" i="3"/>
  <c r="DF1151" i="3"/>
  <c r="DF1150" i="3"/>
  <c r="DF1149" i="3"/>
  <c r="DF1148" i="3"/>
  <c r="DF1147" i="3"/>
  <c r="DF1146" i="3"/>
  <c r="DF1145" i="3"/>
  <c r="DF1144" i="3"/>
  <c r="DF1143" i="3"/>
  <c r="DF1142" i="3"/>
  <c r="DF1141" i="3"/>
  <c r="DF1140" i="3"/>
  <c r="DF1139" i="3"/>
  <c r="DF1138" i="3"/>
  <c r="DF1137" i="3"/>
  <c r="DF1136" i="3"/>
  <c r="DF1135" i="3"/>
  <c r="DF1134" i="3"/>
  <c r="DF1133" i="3"/>
  <c r="DF1132" i="3"/>
  <c r="DF1131" i="3"/>
  <c r="DF1130" i="3"/>
  <c r="DF1129" i="3"/>
  <c r="DF1128" i="3"/>
  <c r="DF1127" i="3"/>
  <c r="DF1126" i="3"/>
  <c r="DF1125" i="3"/>
  <c r="DF1124" i="3"/>
  <c r="DF1123" i="3"/>
  <c r="DF1122" i="3"/>
  <c r="DF1121" i="3"/>
  <c r="DF1120" i="3"/>
  <c r="DF1119" i="3"/>
  <c r="DF1118" i="3"/>
  <c r="DF1117" i="3"/>
  <c r="DF1116" i="3"/>
  <c r="DF1115" i="3"/>
  <c r="DF1114" i="3"/>
  <c r="DF1113" i="3"/>
  <c r="DF1112" i="3"/>
  <c r="DF1111" i="3"/>
  <c r="DF1110" i="3"/>
  <c r="DF1109" i="3"/>
  <c r="DF1108" i="3"/>
  <c r="DF1107" i="3"/>
  <c r="DF1106" i="3"/>
  <c r="DF1105" i="3"/>
  <c r="DF1104" i="3"/>
  <c r="DF1103" i="3"/>
  <c r="DF1102" i="3"/>
  <c r="DF1101" i="3"/>
  <c r="DF1100" i="3"/>
  <c r="DF1099" i="3"/>
  <c r="DF1098" i="3"/>
  <c r="DF1097" i="3"/>
  <c r="DF1096" i="3"/>
  <c r="DF1095" i="3"/>
  <c r="DF1094" i="3"/>
  <c r="DF1093" i="3"/>
  <c r="DF1092" i="3"/>
  <c r="DF1091" i="3"/>
  <c r="DF1090" i="3"/>
  <c r="DF1089" i="3"/>
  <c r="DF1088" i="3"/>
  <c r="DF1087" i="3"/>
  <c r="DF1086" i="3"/>
  <c r="DF1085" i="3"/>
  <c r="DF1084" i="3"/>
  <c r="DF1083" i="3"/>
  <c r="DF1082" i="3"/>
  <c r="DF1081" i="3"/>
  <c r="DF1080" i="3"/>
  <c r="DF1079" i="3"/>
  <c r="DF1078" i="3"/>
  <c r="DF1077" i="3"/>
  <c r="DF1076" i="3"/>
  <c r="DF1075" i="3"/>
  <c r="DF1074" i="3"/>
  <c r="DF1073" i="3"/>
  <c r="DF1072" i="3"/>
  <c r="DF1071" i="3"/>
  <c r="DF1070" i="3"/>
  <c r="DF1069" i="3"/>
  <c r="DF1068" i="3"/>
  <c r="DF1067" i="3"/>
  <c r="DF1066" i="3"/>
  <c r="DF1065" i="3"/>
  <c r="DF1064" i="3"/>
  <c r="DF1063" i="3"/>
  <c r="DF1062" i="3"/>
  <c r="DF1061" i="3"/>
  <c r="DF1060" i="3"/>
  <c r="DF1059" i="3"/>
  <c r="DF1058" i="3"/>
  <c r="DF1057" i="3"/>
  <c r="DF1056" i="3"/>
  <c r="DF1055" i="3"/>
  <c r="DF1054" i="3"/>
  <c r="DF1053" i="3"/>
  <c r="DF1052" i="3"/>
  <c r="DF1051" i="3"/>
  <c r="DF1050" i="3"/>
  <c r="DF1049" i="3"/>
  <c r="DF1048" i="3"/>
  <c r="DF1047" i="3"/>
  <c r="DF1046" i="3"/>
  <c r="DF1045" i="3"/>
  <c r="DF1044" i="3"/>
  <c r="DF1043" i="3"/>
  <c r="DF1042" i="3"/>
  <c r="DF1041" i="3"/>
  <c r="DF1040" i="3"/>
  <c r="DF1039" i="3"/>
  <c r="DF1038" i="3"/>
  <c r="DF1037" i="3"/>
  <c r="DF1036" i="3"/>
  <c r="DF1035" i="3"/>
  <c r="DF1034" i="3"/>
  <c r="DF1033" i="3"/>
  <c r="DF1032" i="3"/>
  <c r="DF1031" i="3"/>
  <c r="DF1030" i="3"/>
  <c r="DF1029" i="3"/>
  <c r="DF1028" i="3"/>
  <c r="DF1027" i="3"/>
  <c r="DF1026" i="3"/>
  <c r="DF1025" i="3"/>
  <c r="DF1024" i="3"/>
  <c r="DF1023" i="3"/>
  <c r="DF1022" i="3"/>
  <c r="DF1021" i="3"/>
  <c r="DF1020" i="3"/>
  <c r="DF1019" i="3"/>
  <c r="DF1018" i="3"/>
  <c r="DF1017" i="3"/>
  <c r="DF1016" i="3"/>
  <c r="DF1015" i="3"/>
  <c r="DF1014" i="3"/>
  <c r="DF1013" i="3"/>
  <c r="DF1012" i="3"/>
  <c r="DF1011" i="3"/>
  <c r="DF1010" i="3"/>
  <c r="DF1009" i="3"/>
  <c r="DF1008" i="3"/>
  <c r="DF1007" i="3"/>
  <c r="DF1006" i="3"/>
  <c r="DF1005" i="3"/>
  <c r="DF1004" i="3"/>
  <c r="DF1003" i="3"/>
  <c r="DF1002" i="3"/>
  <c r="DF1001" i="3"/>
  <c r="DF1000" i="3"/>
  <c r="DF999" i="3"/>
  <c r="DF998" i="3"/>
  <c r="DF997" i="3"/>
  <c r="DF996" i="3"/>
  <c r="DF995" i="3"/>
  <c r="DF994" i="3"/>
  <c r="DF993" i="3"/>
  <c r="DF992" i="3"/>
  <c r="DF991" i="3"/>
  <c r="DF990" i="3"/>
  <c r="DF989" i="3"/>
  <c r="DF988" i="3"/>
  <c r="DF987" i="3"/>
  <c r="DF986" i="3"/>
  <c r="DF985" i="3"/>
  <c r="DF984" i="3"/>
  <c r="DF983" i="3"/>
  <c r="DF982" i="3"/>
  <c r="DF981" i="3"/>
  <c r="DF980" i="3"/>
  <c r="DF979" i="3"/>
  <c r="DF978" i="3"/>
  <c r="DF977" i="3"/>
  <c r="DF976" i="3"/>
  <c r="DF975" i="3"/>
  <c r="DF974" i="3"/>
  <c r="DF973" i="3"/>
  <c r="DF972" i="3"/>
  <c r="DF971" i="3"/>
  <c r="DF970" i="3"/>
  <c r="DF969" i="3"/>
  <c r="DF968" i="3"/>
  <c r="DF967" i="3"/>
  <c r="DF966" i="3"/>
  <c r="DF965" i="3"/>
  <c r="DF964" i="3"/>
  <c r="DF963" i="3"/>
  <c r="DF962" i="3"/>
  <c r="DF961" i="3"/>
  <c r="DF960" i="3"/>
  <c r="DF959" i="3"/>
  <c r="DF958" i="3"/>
  <c r="DF957" i="3"/>
  <c r="DF956" i="3"/>
  <c r="DF955" i="3"/>
  <c r="DF954" i="3"/>
  <c r="DF953" i="3"/>
  <c r="DF952" i="3"/>
  <c r="DF951" i="3"/>
  <c r="DF950" i="3"/>
  <c r="DF949" i="3"/>
  <c r="DF948" i="3"/>
  <c r="DF947" i="3"/>
  <c r="DF946" i="3"/>
  <c r="DF945" i="3"/>
  <c r="DF944" i="3"/>
  <c r="DF943" i="3"/>
  <c r="DF942" i="3"/>
  <c r="DF941" i="3"/>
  <c r="DF940" i="3"/>
  <c r="DF939" i="3"/>
  <c r="DF938" i="3"/>
  <c r="DF937" i="3"/>
  <c r="DF936" i="3"/>
  <c r="DF935" i="3"/>
  <c r="DF934" i="3"/>
  <c r="DF933" i="3"/>
  <c r="DF932" i="3"/>
  <c r="DF931" i="3"/>
  <c r="DF930" i="3"/>
  <c r="DF929" i="3"/>
  <c r="DF928" i="3"/>
  <c r="DF927" i="3"/>
  <c r="DF926" i="3"/>
  <c r="DF925" i="3"/>
  <c r="DF924" i="3"/>
  <c r="DF923" i="3"/>
  <c r="DF922" i="3"/>
  <c r="DF921" i="3"/>
  <c r="DF920" i="3"/>
  <c r="DF919" i="3"/>
  <c r="DF918" i="3"/>
  <c r="DF917" i="3"/>
  <c r="DF916" i="3"/>
  <c r="DF915" i="3"/>
  <c r="DF914" i="3"/>
  <c r="DF913" i="3"/>
  <c r="DF912" i="3"/>
  <c r="DF911" i="3"/>
  <c r="DF910" i="3"/>
  <c r="DF909" i="3"/>
  <c r="DF908" i="3"/>
  <c r="DF907" i="3"/>
  <c r="DF906" i="3"/>
  <c r="DF905" i="3"/>
  <c r="DF904" i="3"/>
  <c r="DF903" i="3"/>
  <c r="DF902" i="3"/>
  <c r="DF901" i="3"/>
  <c r="DF900" i="3"/>
  <c r="DF899" i="3"/>
  <c r="DF898" i="3"/>
  <c r="DF897" i="3"/>
  <c r="DF896" i="3"/>
  <c r="DF895" i="3"/>
  <c r="DF894" i="3"/>
  <c r="DF893" i="3"/>
  <c r="DF892" i="3"/>
  <c r="DF891" i="3"/>
  <c r="DF890" i="3"/>
  <c r="DF889" i="3"/>
  <c r="DF888" i="3"/>
  <c r="DF887" i="3"/>
  <c r="DF886" i="3"/>
  <c r="DF885" i="3"/>
  <c r="DF884" i="3"/>
  <c r="DF883" i="3"/>
  <c r="DF882" i="3"/>
  <c r="DF881" i="3"/>
  <c r="DF880" i="3"/>
  <c r="DF879" i="3"/>
  <c r="DF878" i="3"/>
  <c r="DF877" i="3"/>
  <c r="DF876" i="3"/>
  <c r="DF875" i="3"/>
  <c r="DF874" i="3"/>
  <c r="DF873" i="3"/>
  <c r="DF872" i="3"/>
  <c r="DF871" i="3"/>
  <c r="DF870" i="3"/>
  <c r="DF869" i="3"/>
  <c r="DF868" i="3"/>
  <c r="DF867" i="3"/>
  <c r="DF866" i="3"/>
  <c r="DF865" i="3"/>
  <c r="DF864" i="3"/>
  <c r="DF863" i="3"/>
  <c r="DF862" i="3"/>
  <c r="DF861" i="3"/>
  <c r="DF860" i="3"/>
  <c r="DF859" i="3"/>
  <c r="DF858" i="3"/>
  <c r="DF857" i="3"/>
  <c r="DF856" i="3"/>
  <c r="DF855" i="3"/>
  <c r="DF854" i="3"/>
  <c r="DF853" i="3"/>
  <c r="DF852" i="3"/>
  <c r="DF851" i="3"/>
  <c r="DF850" i="3"/>
  <c r="DF849" i="3"/>
  <c r="DF848" i="3"/>
  <c r="DF847" i="3"/>
  <c r="DF846" i="3"/>
  <c r="DF845" i="3"/>
  <c r="DF844" i="3"/>
  <c r="DF843" i="3"/>
  <c r="DF842" i="3"/>
  <c r="DF841" i="3"/>
  <c r="DF840" i="3"/>
  <c r="DF839" i="3"/>
  <c r="DF838" i="3"/>
  <c r="DF837" i="3"/>
  <c r="DF836" i="3"/>
  <c r="DF835" i="3"/>
  <c r="DF834" i="3"/>
  <c r="DF833" i="3"/>
  <c r="DF832" i="3"/>
  <c r="DF831" i="3"/>
  <c r="DF830" i="3"/>
  <c r="DF829" i="3"/>
  <c r="DF828" i="3"/>
  <c r="DF827" i="3"/>
  <c r="DF826" i="3"/>
  <c r="DF825" i="3"/>
  <c r="DF824" i="3"/>
  <c r="DF823" i="3"/>
  <c r="DF822" i="3"/>
  <c r="DF821" i="3"/>
  <c r="DF820" i="3"/>
  <c r="DF819" i="3"/>
  <c r="DF818" i="3"/>
  <c r="DF817" i="3"/>
  <c r="DF816" i="3"/>
  <c r="DF815" i="3"/>
  <c r="DF814" i="3"/>
  <c r="DF813" i="3"/>
  <c r="DF812" i="3"/>
  <c r="DF811" i="3"/>
  <c r="DF810" i="3"/>
  <c r="DF809" i="3"/>
  <c r="DF808" i="3"/>
  <c r="DF807" i="3"/>
  <c r="DF806" i="3"/>
  <c r="DF805" i="3"/>
  <c r="DF804" i="3"/>
  <c r="DF803" i="3"/>
  <c r="DF802" i="3"/>
  <c r="DF801" i="3"/>
  <c r="DF800" i="3"/>
  <c r="DF799" i="3"/>
  <c r="DF798" i="3"/>
  <c r="DF797" i="3"/>
  <c r="DF796" i="3"/>
  <c r="DF795" i="3"/>
  <c r="DF794" i="3"/>
  <c r="DF793" i="3"/>
  <c r="DF792" i="3"/>
  <c r="DF791" i="3"/>
  <c r="DF790" i="3"/>
  <c r="DF789" i="3"/>
  <c r="DF788" i="3"/>
  <c r="DF787" i="3"/>
  <c r="DF786" i="3"/>
  <c r="DF785" i="3"/>
  <c r="DF784" i="3"/>
  <c r="DF783" i="3"/>
  <c r="DF782" i="3"/>
  <c r="DF781" i="3"/>
  <c r="DF780" i="3"/>
  <c r="DF779" i="3"/>
  <c r="DF778" i="3"/>
  <c r="DF777" i="3"/>
  <c r="DF776" i="3"/>
  <c r="DF775" i="3"/>
  <c r="DF774" i="3"/>
  <c r="DF773" i="3"/>
  <c r="DF772" i="3"/>
  <c r="DF771" i="3"/>
  <c r="DF770" i="3"/>
  <c r="DF769" i="3"/>
  <c r="DF768" i="3"/>
  <c r="DF767" i="3"/>
  <c r="DF766" i="3"/>
  <c r="DF765" i="3"/>
  <c r="DF764" i="3"/>
  <c r="DF763" i="3"/>
  <c r="DF762" i="3"/>
  <c r="DF761" i="3"/>
  <c r="DF760" i="3"/>
  <c r="DF759" i="3"/>
  <c r="DF758" i="3"/>
  <c r="DF757" i="3"/>
  <c r="DF756" i="3"/>
  <c r="DF755" i="3"/>
  <c r="DF754" i="3"/>
  <c r="DF753" i="3"/>
  <c r="DF752" i="3"/>
  <c r="DF751" i="3"/>
  <c r="DF750" i="3"/>
  <c r="DF749" i="3"/>
  <c r="DF748" i="3"/>
  <c r="DF747" i="3"/>
  <c r="DF746" i="3"/>
  <c r="DF745" i="3"/>
  <c r="DF744" i="3"/>
  <c r="DF743" i="3"/>
  <c r="DF742" i="3"/>
  <c r="DF741" i="3"/>
  <c r="DF740" i="3"/>
  <c r="DF739" i="3"/>
  <c r="DF738" i="3"/>
  <c r="DF737" i="3"/>
  <c r="DF736" i="3"/>
  <c r="DF735" i="3"/>
  <c r="DF734" i="3"/>
  <c r="DF733" i="3"/>
  <c r="DF732" i="3"/>
  <c r="DF731" i="3"/>
  <c r="DF730" i="3"/>
  <c r="DF729" i="3"/>
  <c r="DF728" i="3"/>
  <c r="DF727" i="3"/>
  <c r="DF726" i="3"/>
  <c r="DF725" i="3"/>
  <c r="DF724" i="3"/>
  <c r="DF723" i="3"/>
  <c r="DF722" i="3"/>
  <c r="DF721" i="3"/>
  <c r="DF720" i="3"/>
  <c r="DF719" i="3"/>
  <c r="DF718" i="3"/>
  <c r="DF717" i="3"/>
  <c r="DF716" i="3"/>
  <c r="DF715" i="3"/>
  <c r="DF714" i="3"/>
  <c r="DF713" i="3"/>
  <c r="DF712" i="3"/>
  <c r="DF711" i="3"/>
  <c r="DF710" i="3"/>
  <c r="DF709" i="3"/>
  <c r="DF708" i="3"/>
  <c r="DF707" i="3"/>
  <c r="DF706" i="3"/>
  <c r="DF705" i="3"/>
  <c r="DF704" i="3"/>
  <c r="DF703" i="3"/>
  <c r="DF702" i="3"/>
  <c r="DF701" i="3"/>
  <c r="DF700" i="3"/>
  <c r="DF699" i="3"/>
  <c r="DF698" i="3"/>
  <c r="DF697" i="3"/>
  <c r="DF696" i="3"/>
  <c r="DF695" i="3"/>
  <c r="DF694" i="3"/>
  <c r="DF693" i="3"/>
  <c r="DF692" i="3"/>
  <c r="DF691" i="3"/>
  <c r="DF690" i="3"/>
  <c r="DF689" i="3"/>
  <c r="DF688" i="3"/>
  <c r="DF687" i="3"/>
  <c r="DF686" i="3"/>
  <c r="DF685" i="3"/>
  <c r="DF684" i="3"/>
  <c r="DF683" i="3"/>
  <c r="DF682" i="3"/>
  <c r="DF681" i="3"/>
  <c r="DF680" i="3"/>
  <c r="DF679" i="3"/>
  <c r="DF678" i="3"/>
  <c r="DF677" i="3"/>
  <c r="DF676" i="3"/>
  <c r="DF675" i="3"/>
  <c r="DF674" i="3"/>
  <c r="DF673" i="3"/>
  <c r="DF672" i="3"/>
  <c r="DF671" i="3"/>
  <c r="DF670" i="3"/>
  <c r="DF669" i="3"/>
  <c r="DF668" i="3"/>
  <c r="DF667" i="3"/>
  <c r="DF666" i="3"/>
  <c r="DF665" i="3"/>
  <c r="DF664" i="3"/>
  <c r="DF663" i="3"/>
  <c r="DF662" i="3"/>
  <c r="DF661" i="3"/>
  <c r="DF660" i="3"/>
  <c r="DF659" i="3"/>
  <c r="DF658" i="3"/>
  <c r="DF657" i="3"/>
  <c r="DF656" i="3"/>
  <c r="DF655" i="3"/>
  <c r="DF654" i="3"/>
  <c r="DF653" i="3"/>
  <c r="DF652" i="3"/>
  <c r="DF651" i="3"/>
  <c r="DF650" i="3"/>
  <c r="DF649" i="3"/>
  <c r="DF648" i="3"/>
  <c r="DF647" i="3"/>
  <c r="DF646" i="3"/>
  <c r="DF645" i="3"/>
  <c r="DF644" i="3"/>
  <c r="DF643" i="3"/>
  <c r="DF642" i="3"/>
  <c r="DF641" i="3"/>
  <c r="DF640" i="3"/>
  <c r="DF639" i="3"/>
  <c r="DF638" i="3"/>
  <c r="DF637" i="3"/>
  <c r="DF636" i="3"/>
  <c r="DF635" i="3"/>
  <c r="DF634" i="3"/>
  <c r="DF633" i="3"/>
  <c r="DF632" i="3"/>
  <c r="DF631" i="3"/>
  <c r="DF630" i="3"/>
  <c r="DF629" i="3"/>
  <c r="DF628" i="3"/>
  <c r="DF627" i="3"/>
  <c r="DF626" i="3"/>
  <c r="DF625" i="3"/>
  <c r="DF624" i="3"/>
  <c r="DF623" i="3"/>
  <c r="DF622" i="3"/>
  <c r="DF621" i="3"/>
  <c r="DF620" i="3"/>
  <c r="DF619" i="3"/>
  <c r="DF618" i="3"/>
  <c r="DF617" i="3"/>
  <c r="DF616" i="3"/>
  <c r="DF615" i="3"/>
  <c r="DF614" i="3"/>
  <c r="DF613" i="3"/>
  <c r="DF612" i="3"/>
  <c r="DF611" i="3"/>
  <c r="DF610" i="3"/>
  <c r="DF609" i="3"/>
  <c r="DF608" i="3"/>
  <c r="DF607" i="3"/>
  <c r="DF606" i="3"/>
  <c r="DF605" i="3"/>
  <c r="DF604" i="3"/>
  <c r="DF603" i="3"/>
  <c r="DF602" i="3"/>
  <c r="DF601" i="3"/>
  <c r="DF600" i="3"/>
  <c r="DF599" i="3"/>
  <c r="DF598" i="3"/>
  <c r="DF597" i="3"/>
  <c r="DF596" i="3"/>
  <c r="DF595" i="3"/>
  <c r="DF594" i="3"/>
  <c r="DF593" i="3"/>
  <c r="DF592" i="3"/>
  <c r="DF591" i="3"/>
  <c r="DF590" i="3"/>
  <c r="DF589" i="3"/>
  <c r="DF588" i="3"/>
  <c r="DF587" i="3"/>
  <c r="DF586" i="3"/>
  <c r="DF585" i="3"/>
  <c r="DF584" i="3"/>
  <c r="DF583" i="3"/>
  <c r="DF582" i="3"/>
  <c r="DF581" i="3"/>
  <c r="DF580" i="3"/>
  <c r="DF579" i="3"/>
  <c r="DF578" i="3"/>
  <c r="DF577" i="3"/>
  <c r="DF576" i="3"/>
  <c r="DF575" i="3"/>
  <c r="DF574" i="3"/>
  <c r="DF573" i="3"/>
  <c r="DF572" i="3"/>
  <c r="DF571" i="3"/>
  <c r="DF570" i="3"/>
  <c r="DF569" i="3"/>
  <c r="DF568" i="3"/>
  <c r="DF567" i="3"/>
  <c r="DF566" i="3"/>
  <c r="DF565" i="3"/>
  <c r="DF564" i="3"/>
  <c r="DF563" i="3"/>
  <c r="DF562" i="3"/>
  <c r="DF561" i="3"/>
  <c r="DF560" i="3"/>
  <c r="DF559" i="3"/>
  <c r="DF558" i="3"/>
  <c r="DF557" i="3"/>
  <c r="DF556" i="3"/>
  <c r="DF555" i="3"/>
  <c r="DF554" i="3"/>
  <c r="DF553" i="3"/>
  <c r="DF552" i="3"/>
  <c r="DF551" i="3"/>
  <c r="DF550" i="3"/>
  <c r="DF549" i="3"/>
  <c r="DF548" i="3"/>
  <c r="DF547" i="3"/>
  <c r="DF546" i="3"/>
  <c r="DF545" i="3"/>
  <c r="DF544" i="3"/>
  <c r="DF543" i="3"/>
  <c r="DF542" i="3"/>
  <c r="DF541" i="3"/>
  <c r="DF540" i="3"/>
  <c r="DF539" i="3"/>
  <c r="DF538" i="3"/>
  <c r="DF537" i="3"/>
  <c r="DF536" i="3"/>
  <c r="DF535" i="3"/>
  <c r="DF534" i="3"/>
  <c r="DF533" i="3"/>
  <c r="DF532" i="3"/>
  <c r="DF531" i="3"/>
  <c r="DF530" i="3"/>
  <c r="DF529" i="3"/>
  <c r="DF528" i="3"/>
  <c r="DF527" i="3"/>
  <c r="DF526" i="3"/>
  <c r="DF525" i="3"/>
  <c r="DF524" i="3"/>
  <c r="DF523" i="3"/>
  <c r="DF522" i="3"/>
  <c r="DF521" i="3"/>
  <c r="DF520" i="3"/>
  <c r="DF519" i="3"/>
  <c r="DF518" i="3"/>
  <c r="DF517" i="3"/>
  <c r="DF516" i="3"/>
  <c r="DF515" i="3"/>
  <c r="DF514" i="3"/>
  <c r="DF513" i="3"/>
  <c r="DF512" i="3"/>
  <c r="DF511" i="3"/>
  <c r="DF510" i="3"/>
  <c r="DF509" i="3"/>
  <c r="DF508" i="3"/>
  <c r="DF507" i="3"/>
  <c r="DF506" i="3"/>
  <c r="DF505" i="3"/>
  <c r="DF504" i="3"/>
  <c r="DF503" i="3"/>
  <c r="DF502" i="3"/>
  <c r="DF501" i="3"/>
  <c r="DF500" i="3"/>
  <c r="DF499" i="3"/>
  <c r="DF498" i="3"/>
  <c r="DF497" i="3"/>
  <c r="DF496" i="3"/>
  <c r="DF495" i="3"/>
  <c r="DF494" i="3"/>
  <c r="DF493" i="3"/>
  <c r="DF492" i="3"/>
  <c r="DF491" i="3"/>
  <c r="DF490" i="3"/>
  <c r="DF489" i="3"/>
  <c r="DF488" i="3"/>
  <c r="DF487" i="3"/>
  <c r="DF486" i="3"/>
  <c r="DF485" i="3"/>
  <c r="DF484" i="3"/>
  <c r="DF483" i="3"/>
  <c r="DF482" i="3"/>
  <c r="DF481" i="3"/>
  <c r="DF480" i="3"/>
  <c r="DF479" i="3"/>
  <c r="DF478" i="3"/>
  <c r="DF477" i="3"/>
  <c r="DF476" i="3"/>
  <c r="DF475" i="3"/>
  <c r="DF474" i="3"/>
  <c r="DF473" i="3"/>
  <c r="DF472" i="3"/>
  <c r="DF471" i="3"/>
  <c r="DF470" i="3"/>
  <c r="DF469" i="3"/>
  <c r="DF468" i="3"/>
  <c r="DF467" i="3"/>
  <c r="DF466" i="3"/>
  <c r="DF465" i="3"/>
  <c r="DF464" i="3"/>
  <c r="DF463" i="3"/>
  <c r="DF462" i="3"/>
  <c r="DF461" i="3"/>
  <c r="DF460" i="3"/>
  <c r="DF459" i="3"/>
  <c r="DF458" i="3"/>
  <c r="DF457" i="3"/>
  <c r="DF456" i="3"/>
  <c r="DF455" i="3"/>
  <c r="DF454" i="3"/>
  <c r="DF453" i="3"/>
  <c r="DF452" i="3"/>
  <c r="DF451" i="3"/>
  <c r="DF450" i="3"/>
  <c r="DF449" i="3"/>
  <c r="DF448" i="3"/>
  <c r="DF447" i="3"/>
  <c r="DF446" i="3"/>
  <c r="DF445" i="3"/>
  <c r="DF444" i="3"/>
  <c r="DF443" i="3"/>
  <c r="DF442" i="3"/>
  <c r="DF441" i="3"/>
  <c r="DF440" i="3"/>
  <c r="DF439" i="3"/>
  <c r="DF438" i="3"/>
  <c r="DF437" i="3"/>
  <c r="DF436" i="3"/>
  <c r="DF435" i="3"/>
  <c r="DF434" i="3"/>
  <c r="DF433" i="3"/>
  <c r="DF432" i="3"/>
  <c r="DF431" i="3"/>
  <c r="DF430" i="3"/>
  <c r="DF429" i="3"/>
  <c r="DF428" i="3"/>
  <c r="DF427" i="3"/>
  <c r="DF426" i="3"/>
  <c r="DF425" i="3"/>
  <c r="DF424" i="3"/>
  <c r="DF423" i="3"/>
  <c r="DF422" i="3"/>
  <c r="DF421" i="3"/>
  <c r="DF420" i="3"/>
  <c r="DF419" i="3"/>
  <c r="DF418" i="3"/>
  <c r="DF417" i="3"/>
  <c r="DF416" i="3"/>
  <c r="DF415" i="3"/>
  <c r="DF414" i="3"/>
  <c r="DF413" i="3"/>
  <c r="DF412" i="3"/>
  <c r="DF411" i="3"/>
  <c r="DF410" i="3"/>
  <c r="DF409" i="3"/>
  <c r="DF408" i="3"/>
  <c r="DF407" i="3"/>
  <c r="DF406" i="3"/>
  <c r="DF405" i="3"/>
  <c r="DF404" i="3"/>
  <c r="DF403" i="3"/>
  <c r="DF402" i="3"/>
  <c r="DF401" i="3"/>
  <c r="DF400" i="3"/>
  <c r="DF399" i="3"/>
  <c r="DF398" i="3"/>
  <c r="DF397" i="3"/>
  <c r="DF396" i="3"/>
  <c r="DF395" i="3"/>
  <c r="DF394" i="3"/>
  <c r="DF393" i="3"/>
  <c r="DF392" i="3"/>
  <c r="DF391" i="3"/>
  <c r="DF390" i="3"/>
  <c r="DF389" i="3"/>
  <c r="DF388" i="3"/>
  <c r="DF387" i="3"/>
  <c r="DF386" i="3"/>
  <c r="DF385" i="3"/>
  <c r="DF384" i="3"/>
  <c r="DF383" i="3"/>
  <c r="DF382" i="3"/>
  <c r="DF381" i="3"/>
  <c r="DF380" i="3"/>
  <c r="DF379" i="3"/>
  <c r="DF378" i="3"/>
  <c r="DF377" i="3"/>
  <c r="DF376" i="3"/>
  <c r="DF375" i="3"/>
  <c r="DF374" i="3"/>
  <c r="DF373" i="3"/>
  <c r="DF372" i="3"/>
  <c r="DF371" i="3"/>
  <c r="DF370" i="3"/>
  <c r="DF369" i="3"/>
  <c r="DF368" i="3"/>
  <c r="DF367" i="3"/>
  <c r="DF366" i="3"/>
  <c r="DF365" i="3"/>
  <c r="DF364" i="3"/>
  <c r="DF363" i="3"/>
  <c r="DF362" i="3"/>
  <c r="DF361" i="3"/>
  <c r="DF360" i="3"/>
  <c r="DF359" i="3"/>
  <c r="DF358" i="3"/>
  <c r="DF357" i="3"/>
  <c r="DF356" i="3"/>
  <c r="DF355" i="3"/>
  <c r="DF354" i="3"/>
  <c r="DF353" i="3"/>
  <c r="DF352" i="3"/>
  <c r="DF351" i="3"/>
  <c r="DF350" i="3"/>
  <c r="DF349" i="3"/>
  <c r="DF348" i="3"/>
  <c r="DF347" i="3"/>
  <c r="DF346" i="3"/>
  <c r="DF345" i="3"/>
  <c r="DF344" i="3"/>
  <c r="DF343" i="3"/>
  <c r="DF342" i="3"/>
  <c r="DF341" i="3"/>
  <c r="DF340" i="3"/>
  <c r="DF339" i="3"/>
  <c r="DF338" i="3"/>
  <c r="DF337" i="3"/>
  <c r="DF336" i="3"/>
  <c r="DF335" i="3"/>
  <c r="DF334" i="3"/>
  <c r="DF333" i="3"/>
  <c r="DF332" i="3"/>
  <c r="DF331" i="3"/>
  <c r="DF330" i="3"/>
  <c r="DF329" i="3"/>
  <c r="DF328" i="3"/>
  <c r="DF327" i="3"/>
  <c r="DF326" i="3"/>
  <c r="DF325" i="3"/>
  <c r="DF324" i="3"/>
  <c r="DF323" i="3"/>
  <c r="DF322" i="3"/>
  <c r="DF321" i="3"/>
  <c r="DF320" i="3"/>
  <c r="DF319" i="3"/>
  <c r="DF318" i="3"/>
  <c r="DF317" i="3"/>
  <c r="DF316" i="3"/>
  <c r="DF315" i="3"/>
  <c r="DF314" i="3"/>
  <c r="DF313" i="3"/>
  <c r="DF312" i="3"/>
  <c r="DF311" i="3"/>
  <c r="DF310" i="3"/>
  <c r="DF309" i="3"/>
  <c r="DF308" i="3"/>
  <c r="DF307" i="3"/>
  <c r="DF306" i="3"/>
  <c r="DF305" i="3"/>
  <c r="DF304" i="3"/>
  <c r="DF303" i="3"/>
  <c r="DF302" i="3"/>
  <c r="DF301" i="3"/>
  <c r="DF300" i="3"/>
  <c r="DF299" i="3"/>
  <c r="DF298" i="3"/>
  <c r="DF297" i="3"/>
  <c r="DF296" i="3"/>
  <c r="DF295" i="3"/>
  <c r="DF294" i="3"/>
  <c r="DF293" i="3"/>
  <c r="DF292" i="3"/>
  <c r="DF291" i="3"/>
  <c r="DF290" i="3"/>
  <c r="DF289" i="3"/>
  <c r="DF288" i="3"/>
  <c r="DF287" i="3"/>
  <c r="DF286" i="3"/>
  <c r="DF285" i="3"/>
  <c r="DF284" i="3"/>
  <c r="DF283" i="3"/>
  <c r="DF282" i="3"/>
  <c r="DF281" i="3"/>
  <c r="DF280" i="3"/>
  <c r="DF279" i="3"/>
  <c r="DF278" i="3"/>
  <c r="DF277" i="3"/>
  <c r="DF276" i="3"/>
  <c r="DF275" i="3"/>
  <c r="DF274" i="3"/>
  <c r="DF273" i="3"/>
  <c r="DF272" i="3"/>
  <c r="DF271" i="3"/>
  <c r="DF270" i="3"/>
  <c r="DF269" i="3"/>
  <c r="DF268" i="3"/>
  <c r="DF267" i="3"/>
  <c r="DF266" i="3"/>
  <c r="DF265" i="3"/>
  <c r="DF264" i="3"/>
  <c r="DF263" i="3"/>
  <c r="DF262" i="3"/>
  <c r="DF261" i="3"/>
  <c r="DF260" i="3"/>
  <c r="DF259" i="3"/>
  <c r="DF258" i="3"/>
  <c r="DF257" i="3"/>
  <c r="DF256" i="3"/>
  <c r="DF255" i="3"/>
  <c r="DF254" i="3"/>
  <c r="DF253" i="3"/>
  <c r="DF252" i="3"/>
  <c r="DF251" i="3"/>
  <c r="DF250" i="3"/>
  <c r="DF249" i="3"/>
  <c r="DF248" i="3"/>
  <c r="DF247" i="3"/>
  <c r="DF246" i="3"/>
  <c r="DF245" i="3"/>
  <c r="DF244" i="3"/>
  <c r="DF243" i="3"/>
  <c r="DF242" i="3"/>
  <c r="DF241" i="3"/>
  <c r="DF240" i="3"/>
  <c r="DF239" i="3"/>
  <c r="DF238" i="3"/>
  <c r="DF237" i="3"/>
  <c r="DF236" i="3"/>
  <c r="DF235" i="3"/>
  <c r="DF234" i="3"/>
  <c r="DF233" i="3"/>
  <c r="DF232" i="3"/>
  <c r="DF231" i="3"/>
  <c r="DF230" i="3"/>
  <c r="DF229" i="3"/>
  <c r="DF228" i="3"/>
  <c r="DF227" i="3"/>
  <c r="DF226" i="3"/>
  <c r="DF225" i="3"/>
  <c r="DF224" i="3"/>
  <c r="DF223" i="3"/>
  <c r="DF222" i="3"/>
  <c r="DF221" i="3"/>
  <c r="DF220" i="3"/>
  <c r="DF219" i="3"/>
  <c r="DF218" i="3"/>
  <c r="DF217" i="3"/>
  <c r="DF216" i="3"/>
  <c r="DF215" i="3"/>
  <c r="DF214" i="3"/>
  <c r="DF213" i="3"/>
  <c r="DF212" i="3"/>
  <c r="DF211" i="3"/>
  <c r="DF210" i="3"/>
  <c r="DF209" i="3"/>
  <c r="DF208" i="3"/>
  <c r="DF207" i="3"/>
  <c r="DF206" i="3"/>
  <c r="DF205" i="3"/>
  <c r="DF204" i="3"/>
  <c r="DF203" i="3"/>
  <c r="DF202" i="3"/>
  <c r="DF201" i="3"/>
  <c r="DF200" i="3"/>
  <c r="DF199" i="3"/>
  <c r="DF198" i="3"/>
  <c r="DF197" i="3"/>
  <c r="DF196" i="3"/>
  <c r="DF195" i="3"/>
  <c r="DF194" i="3"/>
  <c r="DF193" i="3"/>
  <c r="DF192" i="3"/>
  <c r="DF191" i="3"/>
  <c r="DF190" i="3"/>
  <c r="DF189" i="3"/>
  <c r="DF188" i="3"/>
  <c r="DF187" i="3"/>
  <c r="DF186" i="3"/>
  <c r="DF185" i="3"/>
  <c r="DF184" i="3"/>
  <c r="DF183" i="3"/>
  <c r="DF182" i="3"/>
  <c r="DF181" i="3"/>
  <c r="DF180" i="3"/>
  <c r="DF179" i="3"/>
  <c r="DF178" i="3"/>
  <c r="DF177" i="3"/>
  <c r="DF176" i="3"/>
  <c r="DF175" i="3"/>
  <c r="DF174" i="3"/>
  <c r="DF173" i="3"/>
  <c r="DF172" i="3"/>
  <c r="DF171" i="3"/>
  <c r="DF170" i="3"/>
  <c r="DF169" i="3"/>
  <c r="DF168" i="3"/>
  <c r="DF167" i="3"/>
  <c r="DF166" i="3"/>
  <c r="DF165" i="3"/>
  <c r="DF164" i="3"/>
  <c r="DF163" i="3"/>
  <c r="DF162" i="3"/>
  <c r="DF161" i="3"/>
  <c r="DF160" i="3"/>
  <c r="DF159" i="3"/>
  <c r="DF158" i="3"/>
  <c r="DF157" i="3"/>
  <c r="DF156" i="3"/>
  <c r="DF155" i="3"/>
  <c r="DF154" i="3"/>
  <c r="DF153" i="3"/>
  <c r="DF152" i="3"/>
  <c r="DF151" i="3"/>
  <c r="DF150" i="3"/>
  <c r="DF149" i="3"/>
  <c r="DF148" i="3"/>
  <c r="DF147" i="3"/>
  <c r="DF146" i="3"/>
  <c r="DF145" i="3"/>
  <c r="DF144" i="3"/>
  <c r="DF143" i="3"/>
  <c r="DF142" i="3"/>
  <c r="DF141" i="3"/>
  <c r="DF140" i="3"/>
  <c r="DF139" i="3"/>
  <c r="DF138" i="3"/>
  <c r="DF137" i="3"/>
  <c r="DF136" i="3"/>
  <c r="DF135" i="3"/>
  <c r="DF134" i="3"/>
  <c r="DF133" i="3"/>
  <c r="DF132" i="3"/>
  <c r="DF131" i="3"/>
  <c r="DF130" i="3"/>
  <c r="DF129" i="3"/>
  <c r="DF128" i="3"/>
  <c r="DF127" i="3"/>
  <c r="DF126" i="3"/>
  <c r="DF125" i="3"/>
  <c r="DF124" i="3"/>
  <c r="DF123" i="3"/>
  <c r="DF122" i="3"/>
  <c r="DF121" i="3"/>
  <c r="DF120" i="3"/>
  <c r="DF119" i="3"/>
  <c r="DF118" i="3"/>
  <c r="DF117" i="3"/>
  <c r="DF116" i="3"/>
  <c r="DF115" i="3"/>
  <c r="DF114" i="3"/>
  <c r="DF113" i="3"/>
  <c r="DF112" i="3"/>
  <c r="DF111" i="3"/>
  <c r="DF110" i="3"/>
  <c r="DF109" i="3"/>
  <c r="DF108" i="3"/>
  <c r="DF107" i="3"/>
  <c r="DF106" i="3"/>
  <c r="DF105" i="3"/>
  <c r="DF104" i="3"/>
  <c r="DF103" i="3"/>
  <c r="DF102" i="3"/>
  <c r="DF101" i="3"/>
  <c r="DF100" i="3"/>
  <c r="DF99" i="3"/>
  <c r="DF98" i="3"/>
  <c r="DF97" i="3"/>
  <c r="DF96" i="3"/>
  <c r="DF95" i="3"/>
  <c r="DF94" i="3"/>
  <c r="DF93" i="3"/>
  <c r="DF92" i="3"/>
  <c r="DF91" i="3"/>
  <c r="DF90" i="3"/>
  <c r="DF89" i="3"/>
  <c r="DF88" i="3"/>
  <c r="DF87" i="3"/>
  <c r="DF86" i="3"/>
  <c r="DF85" i="3"/>
  <c r="DF84" i="3"/>
  <c r="DF83" i="3"/>
  <c r="DF82" i="3"/>
  <c r="DF81" i="3"/>
  <c r="DF80" i="3"/>
  <c r="DF79" i="3"/>
  <c r="DF78" i="3"/>
  <c r="DF77" i="3"/>
  <c r="DF76" i="3"/>
  <c r="DF75" i="3"/>
  <c r="DF74" i="3"/>
  <c r="DF73" i="3"/>
  <c r="DF72" i="3"/>
  <c r="DF71" i="3"/>
  <c r="DF70" i="3"/>
  <c r="DF69" i="3"/>
  <c r="DF68" i="3"/>
  <c r="DF67" i="3"/>
  <c r="DF66" i="3"/>
  <c r="DF65" i="3"/>
  <c r="DF64" i="3"/>
  <c r="DF63" i="3"/>
  <c r="DF62" i="3"/>
  <c r="DF61" i="3"/>
  <c r="DF60" i="3"/>
  <c r="DF59" i="3"/>
  <c r="DF58" i="3"/>
  <c r="DF57" i="3"/>
  <c r="DF56" i="3"/>
  <c r="DF55" i="3"/>
  <c r="DF54" i="3"/>
  <c r="DF53" i="3"/>
  <c r="DF52" i="3"/>
  <c r="DF51" i="3"/>
  <c r="DF50" i="3"/>
  <c r="DF49" i="3"/>
  <c r="DF48" i="3"/>
  <c r="DF47" i="3"/>
  <c r="DF46" i="3"/>
  <c r="DF45" i="3"/>
  <c r="DF44" i="3"/>
  <c r="DF43" i="3"/>
  <c r="DF42" i="3"/>
  <c r="DF41" i="3"/>
  <c r="DF40" i="3"/>
  <c r="DF39" i="3"/>
  <c r="DF38" i="3"/>
  <c r="DF37" i="3"/>
  <c r="DF36" i="3"/>
  <c r="DF35" i="3"/>
  <c r="DF34" i="3"/>
  <c r="DF33" i="3"/>
  <c r="DF32" i="3"/>
  <c r="DF31" i="3"/>
  <c r="DF30" i="3"/>
  <c r="DF29" i="3"/>
  <c r="DF28" i="3"/>
  <c r="DF27" i="3"/>
  <c r="DF26" i="3"/>
  <c r="DF25" i="3"/>
  <c r="DF24" i="3"/>
  <c r="DF23" i="3"/>
  <c r="DF22" i="3"/>
  <c r="DF21" i="3"/>
  <c r="DF20" i="3"/>
  <c r="DF19" i="3"/>
  <c r="DF18" i="3"/>
  <c r="DF17" i="3"/>
  <c r="DF16" i="3"/>
  <c r="DF15" i="3"/>
  <c r="DF14" i="3"/>
  <c r="DF13" i="3"/>
  <c r="DF12" i="3"/>
  <c r="DF11" i="3"/>
  <c r="DF10" i="3"/>
  <c r="DH24" i="3"/>
  <c r="DF9" i="3"/>
  <c r="K79" i="1"/>
  <c r="K68" i="1"/>
  <c r="K67" i="1"/>
  <c r="K66" i="1"/>
  <c r="K65" i="1"/>
  <c r="K64" i="1"/>
  <c r="K63" i="1"/>
  <c r="K62" i="1"/>
  <c r="K61" i="1"/>
  <c r="K60" i="1"/>
  <c r="K59" i="1"/>
  <c r="K58" i="1"/>
  <c r="K57" i="1"/>
  <c r="K55" i="1"/>
  <c r="K53" i="1"/>
  <c r="K51" i="1"/>
  <c r="DE24" i="3"/>
  <c r="DE42" i="3"/>
  <c r="DE23" i="3"/>
  <c r="DE492" i="3"/>
  <c r="DE35" i="3"/>
  <c r="DE43" i="3"/>
  <c r="DE62" i="3"/>
  <c r="DE10" i="3"/>
  <c r="DE39" i="3"/>
  <c r="DE158" i="3"/>
  <c r="DE63" i="3"/>
  <c r="DE11" i="3"/>
  <c r="DE56" i="3"/>
  <c r="DE159" i="3"/>
  <c r="DE65" i="3"/>
  <c r="DE12" i="3"/>
  <c r="DE59" i="3"/>
  <c r="DE162" i="3"/>
  <c r="DE66" i="3"/>
  <c r="DE13" i="3"/>
  <c r="DE117" i="3"/>
  <c r="DE168" i="3"/>
  <c r="DE156" i="3"/>
  <c r="DE14" i="3"/>
  <c r="DE118" i="3"/>
  <c r="DE176" i="3"/>
  <c r="DE157" i="3"/>
  <c r="DE15" i="3"/>
  <c r="DE149" i="3"/>
  <c r="DE204" i="3"/>
  <c r="DE246" i="3"/>
  <c r="DE34" i="3"/>
  <c r="DE172" i="3"/>
  <c r="DE206" i="3"/>
  <c r="DE247" i="3"/>
  <c r="DE68" i="3"/>
  <c r="DE173" i="3"/>
  <c r="DE207" i="3"/>
  <c r="DE248" i="3"/>
  <c r="DE69" i="3"/>
  <c r="DE180" i="3"/>
  <c r="DE280" i="3"/>
  <c r="DE249" i="3"/>
  <c r="DE78" i="3"/>
  <c r="DE202" i="3"/>
  <c r="DE298" i="3"/>
  <c r="DE250" i="3"/>
  <c r="DE119" i="3"/>
  <c r="DE203" i="3"/>
  <c r="DE370" i="3"/>
  <c r="DE251" i="3"/>
  <c r="DE134" i="3"/>
  <c r="DE234" i="3"/>
  <c r="DE371" i="3"/>
  <c r="DE253" i="3"/>
  <c r="DE178" i="3"/>
  <c r="DE256" i="3"/>
  <c r="DE372" i="3"/>
  <c r="DE254" i="3"/>
  <c r="DE179" i="3"/>
  <c r="DE269" i="3"/>
  <c r="DE390" i="3"/>
  <c r="DE255" i="3"/>
  <c r="DE226" i="3"/>
  <c r="DE283" i="3"/>
  <c r="DE443" i="3"/>
  <c r="DE257" i="3"/>
  <c r="DE252" i="3"/>
  <c r="DE337" i="3"/>
  <c r="DE446" i="3"/>
  <c r="DE294" i="3"/>
  <c r="DE263" i="3"/>
  <c r="DE348" i="3"/>
  <c r="DE451" i="3"/>
  <c r="DE326" i="3"/>
  <c r="DE271" i="3"/>
  <c r="DE349" i="3"/>
  <c r="DE453" i="3"/>
  <c r="DE347" i="3"/>
  <c r="DE297" i="3"/>
  <c r="DE393" i="3"/>
  <c r="DE454" i="3"/>
  <c r="DE362" i="3"/>
  <c r="DE336" i="3"/>
  <c r="DE400" i="3"/>
  <c r="DE457" i="3"/>
  <c r="DE420" i="3"/>
  <c r="DE343" i="3"/>
  <c r="DE416" i="3"/>
  <c r="DE488" i="3"/>
  <c r="DE424" i="3"/>
  <c r="DE344" i="3"/>
  <c r="DE479" i="3"/>
  <c r="DE491" i="3"/>
  <c r="DE455" i="3"/>
  <c r="DE353" i="3"/>
  <c r="DE480" i="3"/>
  <c r="DE500" i="3"/>
  <c r="DE456" i="3"/>
  <c r="DE374" i="3"/>
  <c r="DE481" i="3"/>
  <c r="DE504" i="3"/>
  <c r="DE459" i="3"/>
  <c r="DE438" i="3"/>
  <c r="DE497" i="3"/>
  <c r="DE510" i="3"/>
  <c r="DE461" i="3"/>
  <c r="DE462" i="3"/>
  <c r="DE498" i="3"/>
  <c r="DE515" i="3"/>
  <c r="DE487" i="3"/>
  <c r="DE495" i="3"/>
  <c r="DE606" i="3"/>
  <c r="DE533" i="3"/>
  <c r="DE518" i="3"/>
  <c r="DE506" i="3"/>
  <c r="DE610" i="3"/>
  <c r="DE536" i="3"/>
  <c r="DE520" i="3"/>
  <c r="DE525" i="3"/>
  <c r="DE611" i="3"/>
  <c r="DE541" i="3"/>
  <c r="DE524" i="3"/>
  <c r="DE577" i="3"/>
  <c r="DE620" i="3"/>
  <c r="DE542" i="3"/>
  <c r="DE532" i="3"/>
  <c r="DE668" i="3"/>
  <c r="DE624" i="3"/>
  <c r="DE574" i="3"/>
  <c r="DE538" i="3"/>
  <c r="DE669" i="3"/>
  <c r="DE637" i="3"/>
  <c r="DE612" i="3"/>
  <c r="DE543" i="3"/>
  <c r="DE670" i="3"/>
  <c r="DE643" i="3"/>
  <c r="DE639" i="3"/>
  <c r="DE550" i="3"/>
  <c r="DE671" i="3"/>
  <c r="DE645" i="3"/>
  <c r="DE642" i="3"/>
  <c r="DE551" i="3"/>
  <c r="DE715" i="3"/>
  <c r="DE646" i="3"/>
  <c r="DE653" i="3"/>
  <c r="DE576" i="3"/>
  <c r="DE716" i="3"/>
  <c r="DE650" i="3"/>
  <c r="DE696" i="3"/>
  <c r="DE592" i="3"/>
  <c r="DE722" i="3"/>
  <c r="DE660" i="3"/>
  <c r="DE700" i="3"/>
  <c r="DE626" i="3"/>
  <c r="DE723" i="3"/>
  <c r="DE661" i="3"/>
  <c r="DE705" i="3"/>
  <c r="DE632" i="3"/>
  <c r="DE724" i="3"/>
  <c r="DE680" i="3"/>
  <c r="DE706" i="3"/>
  <c r="DE640" i="3"/>
  <c r="DE725" i="3"/>
  <c r="DE682" i="3"/>
  <c r="DE720" i="3"/>
  <c r="DE652" i="3"/>
  <c r="DE777" i="3"/>
  <c r="DE703" i="3"/>
  <c r="DE729" i="3"/>
  <c r="DE656" i="3"/>
  <c r="DE788" i="3"/>
  <c r="DE765" i="3"/>
  <c r="DE730" i="3"/>
  <c r="DE666" i="3"/>
  <c r="DE789" i="3"/>
  <c r="DE766" i="3"/>
  <c r="DE731" i="3"/>
  <c r="DE683" i="3"/>
  <c r="DE790" i="3"/>
  <c r="DE767" i="3"/>
  <c r="DE732" i="3"/>
  <c r="DE684" i="3"/>
  <c r="DE791" i="3"/>
  <c r="DE768" i="3"/>
  <c r="DE733" i="3"/>
  <c r="DE685" i="3"/>
  <c r="DE800" i="3"/>
  <c r="DE769" i="3"/>
  <c r="DE747" i="3"/>
  <c r="DE686" i="3"/>
  <c r="DE801" i="3"/>
  <c r="DE812" i="3"/>
  <c r="DE748" i="3"/>
  <c r="DE687" i="3"/>
  <c r="DE802" i="3"/>
  <c r="DE813" i="3"/>
  <c r="DE749" i="3"/>
  <c r="DE688" i="3"/>
  <c r="DE803" i="3"/>
  <c r="DE814" i="3"/>
  <c r="DE750" i="3"/>
  <c r="DE689" i="3"/>
  <c r="DE804" i="3"/>
  <c r="DE815" i="3"/>
  <c r="DE752" i="3"/>
  <c r="DE690" i="3"/>
  <c r="DE806" i="3"/>
  <c r="DE826" i="3"/>
  <c r="DE773" i="3"/>
  <c r="DE694" i="3"/>
  <c r="DE807" i="3"/>
  <c r="DE827" i="3"/>
  <c r="DE776" i="3"/>
  <c r="DE695" i="3"/>
  <c r="DE808" i="3"/>
  <c r="DE930" i="3"/>
  <c r="DE828" i="3"/>
  <c r="DE736" i="3"/>
  <c r="DE862" i="3"/>
  <c r="DE931" i="3"/>
  <c r="DE829" i="3"/>
  <c r="DE779" i="3"/>
  <c r="DE863" i="3"/>
  <c r="DE932" i="3"/>
  <c r="DE836" i="3"/>
  <c r="DE867" i="3"/>
  <c r="DE864" i="3"/>
  <c r="DE933" i="3"/>
  <c r="DE837" i="3"/>
  <c r="DE889" i="3"/>
  <c r="DE869" i="3"/>
  <c r="DE953" i="3"/>
  <c r="DE838" i="3"/>
  <c r="DE890" i="3"/>
  <c r="DE870" i="3"/>
  <c r="DE958" i="3"/>
  <c r="DE839" i="3"/>
  <c r="DE891" i="3"/>
  <c r="DE878" i="3"/>
  <c r="DE959" i="3"/>
  <c r="DE840" i="3"/>
  <c r="DE892" i="3"/>
  <c r="DE882" i="3"/>
  <c r="DE986" i="3"/>
  <c r="DE841" i="3"/>
  <c r="DE912" i="3"/>
  <c r="DE888" i="3"/>
  <c r="DE987" i="3"/>
  <c r="DE842" i="3"/>
  <c r="DE913" i="3"/>
  <c r="DE902" i="3"/>
  <c r="DE988" i="3"/>
  <c r="DE853" i="3"/>
  <c r="DE957" i="3"/>
  <c r="DE903" i="3"/>
  <c r="DE989" i="3"/>
  <c r="DE854" i="3"/>
  <c r="DE1066" i="3"/>
  <c r="DE904" i="3"/>
  <c r="DE990" i="3"/>
  <c r="DE871" i="3"/>
  <c r="DE1075" i="3"/>
  <c r="DE906" i="3"/>
  <c r="DE991" i="3"/>
  <c r="DE872" i="3"/>
  <c r="DE1081" i="3"/>
  <c r="DE907" i="3"/>
  <c r="DE992" i="3"/>
  <c r="DE873" i="3"/>
  <c r="DE1104" i="3"/>
  <c r="DE908" i="3"/>
  <c r="DE993" i="3"/>
  <c r="DE874" i="3"/>
  <c r="DE1128" i="3"/>
  <c r="DE909" i="3"/>
  <c r="DE994" i="3"/>
  <c r="DE875" i="3"/>
  <c r="DE1138" i="3"/>
  <c r="DE910" i="3"/>
  <c r="DE996" i="3"/>
  <c r="DE876" i="3"/>
  <c r="DE1158" i="3"/>
  <c r="DE911" i="3"/>
  <c r="DE997" i="3"/>
  <c r="DE877" i="3"/>
  <c r="DE1159" i="3"/>
  <c r="DE971" i="3"/>
  <c r="DE998" i="3"/>
  <c r="DE920" i="3"/>
  <c r="DE1165" i="3"/>
  <c r="DE972" i="3"/>
  <c r="DE999" i="3"/>
  <c r="DE921" i="3"/>
  <c r="DE1166" i="3"/>
  <c r="DE973" i="3"/>
  <c r="DE1000" i="3"/>
  <c r="DE922" i="3"/>
  <c r="DE1167" i="3"/>
  <c r="DE974" i="3"/>
  <c r="DE1001" i="3"/>
  <c r="DE923" i="3"/>
  <c r="DE1170" i="3"/>
  <c r="DE1008" i="3"/>
  <c r="DE1002" i="3"/>
  <c r="DE924" i="3"/>
  <c r="DE1174" i="3"/>
  <c r="DE1009" i="3"/>
  <c r="DE1003" i="3"/>
  <c r="DE925" i="3"/>
  <c r="DE1175" i="3"/>
  <c r="DE1010" i="3"/>
  <c r="DE1004" i="3"/>
  <c r="DE926" i="3"/>
  <c r="DE1204" i="3"/>
  <c r="DE1011" i="3"/>
  <c r="DE1007" i="3"/>
  <c r="DE927" i="3"/>
  <c r="DE1205" i="3"/>
  <c r="DE1012" i="3"/>
  <c r="DE1019" i="3"/>
  <c r="DE950" i="3"/>
  <c r="DE1239" i="3"/>
  <c r="DE1013" i="3"/>
  <c r="DE1021" i="3"/>
  <c r="DE951" i="3"/>
  <c r="DE1241" i="3"/>
  <c r="DE1014" i="3"/>
  <c r="DE1022" i="3"/>
  <c r="DE975" i="3"/>
  <c r="DE1242" i="3"/>
  <c r="DE1016" i="3"/>
  <c r="DE1023" i="3"/>
  <c r="DE977" i="3"/>
  <c r="DE1243" i="3"/>
  <c r="DE1017" i="3"/>
  <c r="DE1025" i="3"/>
  <c r="DE981" i="3"/>
  <c r="DE1244" i="3"/>
  <c r="DE1020" i="3"/>
  <c r="DE1026" i="3"/>
  <c r="DE1065" i="3"/>
  <c r="DE1257" i="3"/>
  <c r="DE1041" i="3"/>
  <c r="DE1028" i="3"/>
  <c r="DE1067" i="3"/>
  <c r="DE1408" i="3"/>
  <c r="DE1042" i="3"/>
  <c r="DE1029" i="3"/>
  <c r="DE1073" i="3"/>
  <c r="DE1045" i="3"/>
  <c r="DE1030" i="3"/>
  <c r="DE1078" i="3"/>
  <c r="DE1063" i="3"/>
  <c r="DE1031" i="3"/>
  <c r="DE1079" i="3"/>
  <c r="DE1076" i="3"/>
  <c r="DE1032" i="3"/>
  <c r="DE1080" i="3"/>
  <c r="DE1090" i="3"/>
  <c r="DE1043" i="3"/>
  <c r="DE1082" i="3"/>
  <c r="DE1115" i="3"/>
  <c r="DE1059" i="3"/>
  <c r="DE1100" i="3"/>
  <c r="DE1116" i="3"/>
  <c r="DE1095" i="3"/>
  <c r="DE1102" i="3"/>
  <c r="DE1117" i="3"/>
  <c r="DE1097" i="3"/>
  <c r="DE1105" i="3"/>
  <c r="DE1119" i="3"/>
  <c r="DE1098" i="3"/>
  <c r="DE1106" i="3"/>
  <c r="DE1120" i="3"/>
  <c r="DE1099" i="3"/>
  <c r="DE1107" i="3"/>
  <c r="DE1121" i="3"/>
  <c r="DE1258" i="3"/>
  <c r="DE1108" i="3"/>
  <c r="DE1122" i="3"/>
  <c r="DE1259" i="3"/>
  <c r="DE1109" i="3"/>
  <c r="DE1123" i="3"/>
  <c r="DE1260" i="3"/>
  <c r="DE1110" i="3"/>
  <c r="DE1124" i="3"/>
  <c r="DE1261" i="3"/>
  <c r="DE1111" i="3"/>
  <c r="DE1125" i="3"/>
  <c r="DE1271" i="3"/>
  <c r="DE1112" i="3"/>
  <c r="DE1127" i="3"/>
  <c r="DE1272" i="3"/>
  <c r="DE1113" i="3"/>
  <c r="DE1131" i="3"/>
  <c r="DE1273" i="3"/>
  <c r="DE1114" i="3"/>
  <c r="DE1134" i="3"/>
  <c r="DE1274" i="3"/>
  <c r="DE1192" i="3"/>
  <c r="DE1148" i="3"/>
  <c r="DE1282" i="3"/>
  <c r="DE1230" i="3"/>
  <c r="DE1155" i="3"/>
  <c r="DE1283" i="3"/>
  <c r="DE1231" i="3"/>
  <c r="DE1172" i="3"/>
  <c r="DE1284" i="3"/>
  <c r="DE1232" i="3"/>
  <c r="DE1173" i="3"/>
  <c r="DE1297" i="3"/>
  <c r="DE1233" i="3"/>
  <c r="DE1180" i="3"/>
  <c r="DE1302" i="3"/>
  <c r="DE1327" i="3"/>
  <c r="DE1182" i="3"/>
  <c r="DE1303" i="3"/>
  <c r="DE1346" i="3"/>
  <c r="DE1183" i="3"/>
  <c r="DE1304" i="3"/>
  <c r="DE1184" i="3"/>
  <c r="DE1305" i="3"/>
  <c r="DE1185" i="3"/>
  <c r="DE1306" i="3"/>
  <c r="DE1186" i="3"/>
  <c r="DE1307" i="3"/>
  <c r="DE1187" i="3"/>
  <c r="DE1308" i="3"/>
  <c r="DE1188" i="3"/>
  <c r="DE1309" i="3"/>
  <c r="DE1189" i="3"/>
  <c r="DE1310" i="3"/>
  <c r="DE1206" i="3"/>
  <c r="DE1311" i="3"/>
  <c r="DE1207" i="3"/>
  <c r="DE1312" i="3"/>
  <c r="DE1208" i="3"/>
  <c r="DE1313" i="3"/>
  <c r="DE1209" i="3"/>
  <c r="DE1314" i="3"/>
  <c r="DE1210" i="3"/>
  <c r="DE1315" i="3"/>
  <c r="DE1212" i="3"/>
  <c r="DE1316" i="3"/>
  <c r="DE1213" i="3"/>
  <c r="DE1317" i="3"/>
  <c r="DE1214" i="3"/>
  <c r="DE1318" i="3"/>
  <c r="DE1215" i="3"/>
  <c r="DE1319" i="3"/>
  <c r="DE1216" i="3"/>
  <c r="DE1320" i="3"/>
  <c r="DE1217" i="3"/>
  <c r="DE1321" i="3"/>
  <c r="DE1218" i="3"/>
  <c r="DE1322" i="3"/>
  <c r="DE1219" i="3"/>
  <c r="DE1323" i="3"/>
  <c r="DE1247" i="3"/>
  <c r="DE1324" i="3"/>
  <c r="DE1250" i="3"/>
  <c r="DE1325" i="3"/>
  <c r="DE1288" i="3"/>
  <c r="DE1326" i="3"/>
  <c r="DE1289" i="3"/>
  <c r="DE1333" i="3"/>
  <c r="DE1301" i="3"/>
  <c r="DE1347" i="3"/>
  <c r="DE1337" i="3"/>
  <c r="DE1348" i="3"/>
  <c r="DE1352" i="3"/>
  <c r="DE1353" i="3"/>
  <c r="DE1354" i="3"/>
  <c r="DE1376" i="3"/>
  <c r="DE1378" i="3"/>
  <c r="DE1409" i="3"/>
  <c r="DE1410" i="3"/>
  <c r="DE1411" i="3"/>
  <c r="BJ5" i="3"/>
  <c r="DE1375" i="3"/>
  <c r="DE41" i="3"/>
  <c r="DE1395" i="3"/>
  <c r="DE82" i="3"/>
  <c r="DE1396" i="3"/>
  <c r="DE85" i="3"/>
  <c r="DE1402" i="3"/>
  <c r="DE94" i="3"/>
  <c r="DE99" i="3"/>
  <c r="DE114" i="3"/>
  <c r="DE122" i="3"/>
  <c r="DE123" i="3"/>
  <c r="DE126" i="3"/>
  <c r="DE129" i="3"/>
  <c r="DE146" i="3"/>
  <c r="DE175" i="3"/>
  <c r="DE177" i="3"/>
  <c r="DE181" i="3"/>
  <c r="DE197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R10" i="3"/>
  <c r="BR11" i="3"/>
  <c r="BR12" i="3"/>
  <c r="BR13" i="3"/>
  <c r="BR14" i="3"/>
  <c r="BR15" i="3"/>
  <c r="BR16" i="3"/>
  <c r="BR17" i="3"/>
  <c r="BR18" i="3"/>
  <c r="BR19" i="3"/>
  <c r="BR20" i="3"/>
  <c r="BR21" i="3"/>
  <c r="BR22" i="3"/>
  <c r="BR23" i="3"/>
  <c r="BR24" i="3"/>
  <c r="BR25" i="3"/>
  <c r="BR26" i="3"/>
  <c r="BR27" i="3"/>
  <c r="BR28" i="3"/>
  <c r="CF28" i="3"/>
  <c r="CF27" i="3"/>
  <c r="CF26" i="3"/>
  <c r="CF25" i="3"/>
  <c r="CF24" i="3"/>
  <c r="CF23" i="3"/>
  <c r="CF22" i="3"/>
  <c r="CF21" i="3"/>
  <c r="CF20" i="3"/>
  <c r="CF19" i="3"/>
  <c r="CF18" i="3"/>
  <c r="CF17" i="3"/>
  <c r="CF16" i="3"/>
  <c r="CF15" i="3"/>
  <c r="CF14" i="3"/>
  <c r="CF13" i="3"/>
  <c r="CF12" i="3"/>
  <c r="CF11" i="3"/>
  <c r="CF10" i="3"/>
  <c r="T27" i="3"/>
  <c r="T28" i="3"/>
  <c r="T29" i="3"/>
  <c r="T30" i="3"/>
  <c r="T3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33" i="3"/>
  <c r="S27" i="3"/>
  <c r="S28" i="3"/>
  <c r="S29" i="3"/>
  <c r="S30" i="3"/>
  <c r="S31" i="3"/>
  <c r="S12" i="3"/>
  <c r="S33" i="3" s="1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R27" i="3"/>
  <c r="R28" i="3"/>
  <c r="R29" i="3"/>
  <c r="R30" i="3"/>
  <c r="R3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Q27" i="3"/>
  <c r="Q28" i="3"/>
  <c r="Q29" i="3"/>
  <c r="Q30" i="3"/>
  <c r="Q31" i="3"/>
  <c r="Q12" i="3"/>
  <c r="Q33" i="3" s="1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P27" i="3"/>
  <c r="P28" i="3"/>
  <c r="P29" i="3"/>
  <c r="P30" i="3"/>
  <c r="P31" i="3"/>
  <c r="P12" i="3"/>
  <c r="P33" i="3" s="1"/>
  <c r="Z20" i="3" s="1"/>
  <c r="AA20" i="3" s="1"/>
  <c r="AB20" i="3" s="1"/>
  <c r="AC20" i="3" s="1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O27" i="3"/>
  <c r="O28" i="3"/>
  <c r="O29" i="3"/>
  <c r="O30" i="3"/>
  <c r="O31" i="3"/>
  <c r="O12" i="3"/>
  <c r="O33" i="3" s="1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N27" i="3"/>
  <c r="N28" i="3"/>
  <c r="N29" i="3"/>
  <c r="N30" i="3"/>
  <c r="N31" i="3"/>
  <c r="N12" i="3"/>
  <c r="N13" i="3"/>
  <c r="N33" i="3" s="1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M27" i="3"/>
  <c r="M28" i="3"/>
  <c r="M29" i="3"/>
  <c r="M30" i="3"/>
  <c r="M31" i="3"/>
  <c r="M12" i="3"/>
  <c r="M33" i="3" s="1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L27" i="3"/>
  <c r="L28" i="3"/>
  <c r="L29" i="3"/>
  <c r="L30" i="3"/>
  <c r="L3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33" i="3"/>
  <c r="K27" i="3"/>
  <c r="K28" i="3"/>
  <c r="K29" i="3"/>
  <c r="K30" i="3"/>
  <c r="K31" i="3"/>
  <c r="K12" i="3"/>
  <c r="K33" i="3" s="1"/>
  <c r="Z15" i="3" s="1"/>
  <c r="AA15" i="3" s="1"/>
  <c r="AB15" i="3" s="1"/>
  <c r="AC15" i="3" s="1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J27" i="3"/>
  <c r="J28" i="3"/>
  <c r="J29" i="3"/>
  <c r="J30" i="3"/>
  <c r="J31" i="3"/>
  <c r="J12" i="3"/>
  <c r="J13" i="3"/>
  <c r="J33" i="3" s="1"/>
  <c r="Z14" i="3" s="1"/>
  <c r="AA14" i="3" s="1"/>
  <c r="AB14" i="3" s="1"/>
  <c r="AC14" i="3" s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I27" i="3"/>
  <c r="I28" i="3"/>
  <c r="I29" i="3"/>
  <c r="I30" i="3"/>
  <c r="I31" i="3"/>
  <c r="I12" i="3"/>
  <c r="I33" i="3" s="1"/>
  <c r="Z13" i="3" s="1"/>
  <c r="AA13" i="3" s="1"/>
  <c r="AB13" i="3" s="1"/>
  <c r="AC13" i="3" s="1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H27" i="3"/>
  <c r="H28" i="3"/>
  <c r="H29" i="3"/>
  <c r="H30" i="3"/>
  <c r="H3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33" i="3"/>
  <c r="G27" i="3"/>
  <c r="G28" i="3"/>
  <c r="G29" i="3"/>
  <c r="G30" i="3"/>
  <c r="G31" i="3"/>
  <c r="G12" i="3"/>
  <c r="G33" i="3" s="1"/>
  <c r="Z11" i="3" s="1"/>
  <c r="AA11" i="3" s="1"/>
  <c r="AB11" i="3" s="1"/>
  <c r="AC11" i="3" s="1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DE384" i="3"/>
  <c r="DE383" i="3"/>
  <c r="DE382" i="3"/>
  <c r="DE381" i="3"/>
  <c r="DE375" i="3"/>
  <c r="DE373" i="3"/>
  <c r="DE369" i="3"/>
  <c r="DE368" i="3"/>
  <c r="DE367" i="3"/>
  <c r="DE366" i="3"/>
  <c r="DE365" i="3"/>
  <c r="DE364" i="3"/>
  <c r="DE363" i="3"/>
  <c r="DE360" i="3"/>
  <c r="DE359" i="3"/>
  <c r="DE358" i="3"/>
  <c r="DE357" i="3"/>
  <c r="DE356" i="3"/>
  <c r="DE351" i="3"/>
  <c r="DE350" i="3"/>
  <c r="DE346" i="3"/>
  <c r="DE345" i="3"/>
  <c r="DE342" i="3"/>
  <c r="DE341" i="3"/>
  <c r="DE338" i="3"/>
  <c r="DE334" i="3"/>
  <c r="DE333" i="3"/>
  <c r="DE332" i="3"/>
  <c r="DE331" i="3"/>
  <c r="DE330" i="3"/>
  <c r="DE328" i="3"/>
  <c r="DE324" i="3"/>
  <c r="DE323" i="3"/>
  <c r="DE320" i="3"/>
  <c r="DE319" i="3"/>
  <c r="DE316" i="3"/>
  <c r="DE314" i="3"/>
  <c r="DE313" i="3"/>
  <c r="DE312" i="3"/>
  <c r="DE311" i="3"/>
  <c r="DE309" i="3"/>
  <c r="DE308" i="3"/>
  <c r="DE307" i="3"/>
  <c r="DE306" i="3"/>
  <c r="DE305" i="3"/>
  <c r="DE304" i="3"/>
  <c r="DE303" i="3"/>
  <c r="DE299" i="3"/>
  <c r="DE296" i="3"/>
  <c r="DE293" i="3"/>
  <c r="DE291" i="3"/>
  <c r="DE290" i="3"/>
  <c r="DE289" i="3"/>
  <c r="DE288" i="3"/>
  <c r="DE287" i="3"/>
  <c r="DE286" i="3"/>
  <c r="DE285" i="3"/>
  <c r="DE281" i="3"/>
  <c r="DE278" i="3"/>
  <c r="DE277" i="3"/>
  <c r="DE276" i="3"/>
  <c r="DE275" i="3"/>
  <c r="DE274" i="3"/>
  <c r="DE273" i="3"/>
  <c r="DE272" i="3"/>
  <c r="DE270" i="3"/>
  <c r="DE265" i="3"/>
  <c r="DE264" i="3"/>
  <c r="DE261" i="3"/>
  <c r="DE260" i="3"/>
  <c r="DE259" i="3"/>
  <c r="DE258" i="3"/>
  <c r="DE245" i="3"/>
  <c r="DE244" i="3"/>
  <c r="DE243" i="3"/>
  <c r="DE242" i="3"/>
  <c r="DE241" i="3"/>
  <c r="DE240" i="3"/>
  <c r="DE239" i="3"/>
  <c r="DE237" i="3"/>
  <c r="DE236" i="3"/>
  <c r="DE231" i="3"/>
  <c r="DE225" i="3"/>
  <c r="DE224" i="3"/>
  <c r="DE223" i="3"/>
  <c r="DE222" i="3"/>
  <c r="DE221" i="3"/>
  <c r="DE220" i="3"/>
  <c r="DE219" i="3"/>
  <c r="DE216" i="3"/>
  <c r="DE215" i="3"/>
  <c r="DE214" i="3"/>
  <c r="DE212" i="3"/>
  <c r="DE211" i="3"/>
  <c r="DE210" i="3"/>
  <c r="DE208" i="3"/>
  <c r="DE205" i="3"/>
  <c r="DE201" i="3"/>
  <c r="DE200" i="3"/>
  <c r="DE199" i="3"/>
  <c r="DE198" i="3"/>
  <c r="DE196" i="3"/>
  <c r="DE195" i="3"/>
  <c r="DE194" i="3"/>
  <c r="DE193" i="3"/>
  <c r="DE192" i="3"/>
  <c r="DE189" i="3"/>
  <c r="DE188" i="3"/>
  <c r="DE187" i="3"/>
  <c r="DE186" i="3"/>
  <c r="DE185" i="3"/>
  <c r="DE183" i="3"/>
  <c r="DE182" i="3"/>
  <c r="DE174" i="3"/>
  <c r="DE171" i="3"/>
  <c r="DE167" i="3"/>
  <c r="DE166" i="3"/>
  <c r="DE165" i="3"/>
  <c r="DE164" i="3"/>
  <c r="DE163" i="3"/>
  <c r="DE160" i="3"/>
  <c r="DE154" i="3"/>
  <c r="DE153" i="3"/>
  <c r="DE152" i="3"/>
  <c r="DE151" i="3"/>
  <c r="DE148" i="3"/>
  <c r="DE147" i="3"/>
  <c r="DE145" i="3"/>
  <c r="DE143" i="3"/>
  <c r="DE142" i="3"/>
  <c r="DE141" i="3"/>
  <c r="DE140" i="3"/>
  <c r="DE139" i="3"/>
  <c r="DE138" i="3"/>
  <c r="DE137" i="3"/>
  <c r="DE136" i="3"/>
  <c r="DE135" i="3"/>
  <c r="DE133" i="3"/>
  <c r="DE132" i="3"/>
  <c r="DE131" i="3"/>
  <c r="DE130" i="3"/>
  <c r="DE128" i="3"/>
  <c r="DE127" i="3"/>
  <c r="DE125" i="3"/>
  <c r="DE121" i="3"/>
  <c r="DE115" i="3"/>
  <c r="DE113" i="3"/>
  <c r="DE112" i="3"/>
  <c r="DE108" i="3"/>
  <c r="DE107" i="3"/>
  <c r="DE105" i="3"/>
  <c r="DE103" i="3"/>
  <c r="DE101" i="3"/>
  <c r="DE100" i="3"/>
  <c r="DE98" i="3"/>
  <c r="DE1405" i="3"/>
  <c r="DE97" i="3"/>
  <c r="DE1404" i="3"/>
  <c r="DE96" i="3"/>
  <c r="DE1403" i="3"/>
  <c r="DE95" i="3"/>
  <c r="DE1401" i="3"/>
  <c r="DE93" i="3"/>
  <c r="DE1400" i="3"/>
  <c r="DE92" i="3"/>
  <c r="DE1399" i="3"/>
  <c r="DE91" i="3"/>
  <c r="DE1398" i="3"/>
  <c r="DE90" i="3"/>
  <c r="DE1397" i="3"/>
  <c r="DE88" i="3"/>
  <c r="DE1394" i="3"/>
  <c r="DE81" i="3"/>
  <c r="DE1393" i="3"/>
  <c r="DE79" i="3"/>
  <c r="DE1392" i="3"/>
  <c r="DE74" i="3"/>
  <c r="DE1391" i="3"/>
  <c r="DE73" i="3"/>
  <c r="DE1390" i="3"/>
  <c r="DE72" i="3"/>
  <c r="DE1389" i="3"/>
  <c r="DE70" i="3"/>
  <c r="DE1388" i="3"/>
  <c r="DE67" i="3"/>
  <c r="DE1387" i="3"/>
  <c r="DE61" i="3"/>
  <c r="DE1386" i="3"/>
  <c r="DE60" i="3"/>
  <c r="DE1385" i="3"/>
  <c r="DE53" i="3"/>
  <c r="DE1384" i="3"/>
  <c r="DE52" i="3"/>
  <c r="DE1383" i="3"/>
  <c r="DE50" i="3"/>
  <c r="DE1382" i="3"/>
  <c r="DE49" i="3"/>
  <c r="DE1381" i="3"/>
  <c r="DE46" i="3"/>
  <c r="DE1374" i="3"/>
  <c r="DE40" i="3"/>
  <c r="DE1373" i="3"/>
  <c r="DE37" i="3"/>
  <c r="DE1349" i="3"/>
  <c r="DE32" i="3"/>
  <c r="DE1345" i="3"/>
  <c r="DE29" i="3"/>
  <c r="DE1344" i="3"/>
  <c r="DE28" i="3"/>
  <c r="DE1343" i="3"/>
  <c r="DE27" i="3"/>
  <c r="DE1342" i="3"/>
  <c r="DE26" i="3"/>
  <c r="DE1341" i="3"/>
  <c r="DE25" i="3"/>
  <c r="A5" i="4"/>
  <c r="A3" i="4"/>
  <c r="A2" i="4"/>
  <c r="A1" i="4"/>
  <c r="DH16" i="3"/>
  <c r="DH9" i="3"/>
  <c r="DH1405" i="3"/>
  <c r="DH1404" i="3"/>
  <c r="DH1403" i="3"/>
  <c r="DH1402" i="3"/>
  <c r="DH1401" i="3"/>
  <c r="DH1400" i="3"/>
  <c r="DH1399" i="3"/>
  <c r="DH1398" i="3"/>
  <c r="DH1397" i="3"/>
  <c r="DH1396" i="3"/>
  <c r="DH1395" i="3"/>
  <c r="DH1394" i="3"/>
  <c r="DH1393" i="3"/>
  <c r="DH1392" i="3"/>
  <c r="DH1391" i="3"/>
  <c r="DH1390" i="3"/>
  <c r="DH1389" i="3"/>
  <c r="DH1388" i="3"/>
  <c r="DH1387" i="3"/>
  <c r="DH1386" i="3"/>
  <c r="DH1385" i="3"/>
  <c r="DH1384" i="3"/>
  <c r="DH1383" i="3"/>
  <c r="DH1382" i="3"/>
  <c r="DH1381" i="3"/>
  <c r="DH1375" i="3"/>
  <c r="DH1374" i="3"/>
  <c r="DH1373" i="3"/>
  <c r="DH1372" i="3"/>
  <c r="DE1372" i="3"/>
  <c r="DH1371" i="3"/>
  <c r="DE1371" i="3"/>
  <c r="DH1369" i="3"/>
  <c r="DE1369" i="3"/>
  <c r="DH1366" i="3"/>
  <c r="DE1366" i="3"/>
  <c r="DH1360" i="3"/>
  <c r="DE1360" i="3"/>
  <c r="DH1349" i="3"/>
  <c r="DH1345" i="3"/>
  <c r="DH1344" i="3"/>
  <c r="DH1343" i="3"/>
  <c r="DH1342" i="3"/>
  <c r="DH1341" i="3"/>
  <c r="DH1300" i="3"/>
  <c r="DE1300" i="3"/>
  <c r="DH1240" i="3"/>
  <c r="DE1240" i="3"/>
  <c r="DH1229" i="3"/>
  <c r="DE1229" i="3"/>
  <c r="DH1223" i="3"/>
  <c r="DE1223" i="3"/>
  <c r="DH1222" i="3"/>
  <c r="DE1222" i="3"/>
  <c r="DH1221" i="3"/>
  <c r="DE1221" i="3"/>
  <c r="DH1211" i="3"/>
  <c r="DE1211" i="3"/>
  <c r="DH1194" i="3"/>
  <c r="DE1194" i="3"/>
  <c r="DH1118" i="3"/>
  <c r="DE1118" i="3"/>
  <c r="DH1089" i="3"/>
  <c r="DE1089" i="3"/>
  <c r="DH1088" i="3"/>
  <c r="DE1088" i="3"/>
  <c r="DH1087" i="3"/>
  <c r="DE1087" i="3"/>
  <c r="DH1077" i="3"/>
  <c r="DE1077" i="3"/>
  <c r="DH1058" i="3"/>
  <c r="DE1058" i="3"/>
  <c r="DH1057" i="3"/>
  <c r="DE1057" i="3"/>
  <c r="DH1056" i="3"/>
  <c r="DE1056" i="3"/>
  <c r="DH1055" i="3"/>
  <c r="DE1055" i="3"/>
  <c r="DH1054" i="3"/>
  <c r="DE1054" i="3"/>
  <c r="DH1053" i="3"/>
  <c r="DE1053" i="3"/>
  <c r="DH1052" i="3"/>
  <c r="DE1052" i="3"/>
  <c r="DH1051" i="3"/>
  <c r="DE1051" i="3"/>
  <c r="DH1050" i="3"/>
  <c r="DE1050" i="3"/>
  <c r="DH1049" i="3"/>
  <c r="DE1049" i="3"/>
  <c r="DH1048" i="3"/>
  <c r="DE1048" i="3"/>
  <c r="DH1047" i="3"/>
  <c r="DE1047" i="3"/>
  <c r="DH1046" i="3"/>
  <c r="DE1046" i="3"/>
  <c r="DH1044" i="3"/>
  <c r="DE1044" i="3"/>
  <c r="DH1015" i="3"/>
  <c r="DE1015" i="3"/>
  <c r="DH954" i="3"/>
  <c r="DE954" i="3"/>
  <c r="DH905" i="3"/>
  <c r="DE905" i="3"/>
  <c r="DH881" i="3"/>
  <c r="DE881" i="3"/>
  <c r="DH880" i="3"/>
  <c r="DE880" i="3"/>
  <c r="DH782" i="3"/>
  <c r="DE782" i="3"/>
  <c r="DH721" i="3"/>
  <c r="DE721" i="3"/>
  <c r="DH719" i="3"/>
  <c r="DE719" i="3"/>
  <c r="DH718" i="3"/>
  <c r="DE718" i="3"/>
  <c r="DH717" i="3"/>
  <c r="DE717" i="3"/>
  <c r="DH707" i="3"/>
  <c r="DE707" i="3"/>
  <c r="DH573" i="3"/>
  <c r="DE573" i="3"/>
  <c r="DH474" i="3"/>
  <c r="DE474" i="3"/>
  <c r="DH450" i="3"/>
  <c r="DE450" i="3"/>
  <c r="DH449" i="3"/>
  <c r="DE449" i="3"/>
  <c r="DH448" i="3"/>
  <c r="DE448" i="3"/>
  <c r="DH445" i="3"/>
  <c r="DE445" i="3"/>
  <c r="DH442" i="3"/>
  <c r="DE442" i="3"/>
  <c r="DH441" i="3"/>
  <c r="DE441" i="3"/>
  <c r="DH440" i="3"/>
  <c r="DE440" i="3"/>
  <c r="DH439" i="3"/>
  <c r="DE439" i="3"/>
  <c r="DH437" i="3"/>
  <c r="DE437" i="3"/>
  <c r="DH436" i="3"/>
  <c r="DE436" i="3"/>
  <c r="DH434" i="3"/>
  <c r="DE434" i="3"/>
  <c r="DH432" i="3"/>
  <c r="DE432" i="3"/>
  <c r="DH431" i="3"/>
  <c r="DE431" i="3"/>
  <c r="DH430" i="3"/>
  <c r="DE430" i="3"/>
  <c r="DH429" i="3"/>
  <c r="DE429" i="3"/>
  <c r="DH428" i="3"/>
  <c r="DE428" i="3"/>
  <c r="DH427" i="3"/>
  <c r="DE427" i="3"/>
  <c r="DH426" i="3"/>
  <c r="DE426" i="3"/>
  <c r="DH425" i="3"/>
  <c r="DE425" i="3"/>
  <c r="DH423" i="3"/>
  <c r="DE423" i="3"/>
  <c r="DH422" i="3"/>
  <c r="DE422" i="3"/>
  <c r="DH421" i="3"/>
  <c r="DE421" i="3"/>
  <c r="DH419" i="3"/>
  <c r="DE419" i="3"/>
  <c r="DH411" i="3"/>
  <c r="DE411" i="3"/>
  <c r="DH409" i="3"/>
  <c r="DE409" i="3"/>
  <c r="DH405" i="3"/>
  <c r="DE405" i="3"/>
  <c r="DH404" i="3"/>
  <c r="DE404" i="3"/>
  <c r="DH402" i="3"/>
  <c r="DE402" i="3"/>
  <c r="DH401" i="3"/>
  <c r="DE401" i="3"/>
  <c r="DH399" i="3"/>
  <c r="DE399" i="3"/>
  <c r="DH398" i="3"/>
  <c r="DE398" i="3"/>
  <c r="DH397" i="3"/>
  <c r="DE397" i="3"/>
  <c r="DH396" i="3"/>
  <c r="DE396" i="3"/>
  <c r="DH395" i="3"/>
  <c r="DE395" i="3"/>
  <c r="DH392" i="3"/>
  <c r="DE392" i="3"/>
  <c r="DH391" i="3"/>
  <c r="DE391" i="3"/>
  <c r="DH389" i="3"/>
  <c r="DE389" i="3"/>
  <c r="DH388" i="3"/>
  <c r="DE388" i="3"/>
  <c r="DH386" i="3"/>
  <c r="DE386" i="3"/>
  <c r="DH385" i="3"/>
  <c r="DE385" i="3"/>
  <c r="DH384" i="3"/>
  <c r="DH383" i="3"/>
  <c r="DH382" i="3"/>
  <c r="DH381" i="3"/>
  <c r="DH375" i="3"/>
  <c r="DH373" i="3"/>
  <c r="DH369" i="3"/>
  <c r="DH368" i="3"/>
  <c r="DH367" i="3"/>
  <c r="DH366" i="3"/>
  <c r="DH365" i="3"/>
  <c r="DH364" i="3"/>
  <c r="DH363" i="3"/>
  <c r="DH360" i="3"/>
  <c r="DH359" i="3"/>
  <c r="DH358" i="3"/>
  <c r="DH357" i="3"/>
  <c r="DH356" i="3"/>
  <c r="DH351" i="3"/>
  <c r="DH350" i="3"/>
  <c r="DH346" i="3"/>
  <c r="DH345" i="3"/>
  <c r="DH342" i="3"/>
  <c r="DH341" i="3"/>
  <c r="DH338" i="3"/>
  <c r="DH334" i="3"/>
  <c r="DH333" i="3"/>
  <c r="DH332" i="3"/>
  <c r="DH331" i="3"/>
  <c r="DH330" i="3"/>
  <c r="DH328" i="3"/>
  <c r="DH324" i="3"/>
  <c r="DH323" i="3"/>
  <c r="DH320" i="3"/>
  <c r="DH319" i="3"/>
  <c r="DH316" i="3"/>
  <c r="DH314" i="3"/>
  <c r="DH313" i="3"/>
  <c r="DH312" i="3"/>
  <c r="DH311" i="3"/>
  <c r="DH309" i="3"/>
  <c r="DH308" i="3"/>
  <c r="DH307" i="3"/>
  <c r="DH306" i="3"/>
  <c r="DH305" i="3"/>
  <c r="DH304" i="3"/>
  <c r="DH303" i="3"/>
  <c r="DH299" i="3"/>
  <c r="DH296" i="3"/>
  <c r="DH293" i="3"/>
  <c r="DH291" i="3"/>
  <c r="DH290" i="3"/>
  <c r="DH289" i="3"/>
  <c r="DH288" i="3"/>
  <c r="DH287" i="3"/>
  <c r="DH1411" i="3"/>
  <c r="DH286" i="3"/>
  <c r="DH1410" i="3"/>
  <c r="DH285" i="3"/>
  <c r="DH1409" i="3"/>
  <c r="DH281" i="3"/>
  <c r="DH1378" i="3"/>
  <c r="DH278" i="3"/>
  <c r="DH1376" i="3"/>
  <c r="DH277" i="3"/>
  <c r="DH1354" i="3"/>
  <c r="DH276" i="3"/>
  <c r="DH1353" i="3"/>
  <c r="DH275" i="3"/>
  <c r="DH1352" i="3"/>
  <c r="DH274" i="3"/>
  <c r="DH1348" i="3"/>
  <c r="DH273" i="3"/>
  <c r="DH1347" i="3"/>
  <c r="DH272" i="3"/>
  <c r="DH1337" i="3"/>
  <c r="DH1333" i="3"/>
  <c r="DH270" i="3"/>
  <c r="DH1301" i="3"/>
  <c r="DH1326" i="3"/>
  <c r="DH265" i="3"/>
  <c r="DH1289" i="3"/>
  <c r="DH1325" i="3"/>
  <c r="DH264" i="3"/>
  <c r="DH1288" i="3"/>
  <c r="DH1324" i="3"/>
  <c r="DH261" i="3"/>
  <c r="DH1250" i="3"/>
  <c r="DH1323" i="3"/>
  <c r="DH260" i="3"/>
  <c r="DH1247" i="3"/>
  <c r="DH1322" i="3"/>
  <c r="DH259" i="3"/>
  <c r="DH1380" i="3"/>
  <c r="DH1219" i="3"/>
  <c r="DH1321" i="3"/>
  <c r="DH258" i="3"/>
  <c r="DH1379" i="3"/>
  <c r="DH1218" i="3"/>
  <c r="DH1320" i="3"/>
  <c r="DH245" i="3"/>
  <c r="DH1377" i="3"/>
  <c r="DH1217" i="3"/>
  <c r="DH1319" i="3"/>
  <c r="DH244" i="3"/>
  <c r="DH1368" i="3"/>
  <c r="DH1216" i="3"/>
  <c r="DH1318" i="3"/>
  <c r="DH243" i="3"/>
  <c r="DH1367" i="3"/>
  <c r="DH1215" i="3"/>
  <c r="DH1317" i="3"/>
  <c r="DH242" i="3"/>
  <c r="DH1334" i="3"/>
  <c r="DH1214" i="3"/>
  <c r="DH1316" i="3"/>
  <c r="DH241" i="3"/>
  <c r="DH1331" i="3"/>
  <c r="DH1213" i="3"/>
  <c r="DH1315" i="3"/>
  <c r="DH240" i="3"/>
  <c r="DH1285" i="3"/>
  <c r="DH1212" i="3"/>
  <c r="DH1314" i="3"/>
  <c r="DH239" i="3"/>
  <c r="DH1270" i="3"/>
  <c r="DH1210" i="3"/>
  <c r="DH1313" i="3"/>
  <c r="DH237" i="3"/>
  <c r="DH1269" i="3"/>
  <c r="DH1209" i="3"/>
  <c r="DH1312" i="3"/>
  <c r="DH236" i="3"/>
  <c r="DH1268" i="3"/>
  <c r="DH1208" i="3"/>
  <c r="DH1311" i="3"/>
  <c r="DH231" i="3"/>
  <c r="DH1267" i="3"/>
  <c r="DH1207" i="3"/>
  <c r="DH1310" i="3"/>
  <c r="DH225" i="3"/>
  <c r="DH1266" i="3"/>
  <c r="DH1206" i="3"/>
  <c r="DH1309" i="3"/>
  <c r="DH224" i="3"/>
  <c r="DH1265" i="3"/>
  <c r="DH1189" i="3"/>
  <c r="DH1308" i="3"/>
  <c r="DH223" i="3"/>
  <c r="DH1264" i="3"/>
  <c r="DH1188" i="3"/>
  <c r="DH1307" i="3"/>
  <c r="DH222" i="3"/>
  <c r="DH1263" i="3"/>
  <c r="DH1187" i="3"/>
  <c r="DH1306" i="3"/>
  <c r="DH221" i="3"/>
  <c r="DH1262" i="3"/>
  <c r="DH1186" i="3"/>
  <c r="DH1305" i="3"/>
  <c r="DH220" i="3"/>
  <c r="DH1160" i="3"/>
  <c r="DH1185" i="3"/>
  <c r="DH1304" i="3"/>
  <c r="DH219" i="3"/>
  <c r="DH1154" i="3"/>
  <c r="DH1184" i="3"/>
  <c r="DH1303" i="3"/>
  <c r="DH216" i="3"/>
  <c r="DH1153" i="3"/>
  <c r="DH1346" i="3"/>
  <c r="DH1183" i="3"/>
  <c r="DH1302" i="3"/>
  <c r="DH215" i="3"/>
  <c r="DH1146" i="3"/>
  <c r="DH1327" i="3"/>
  <c r="DH1182" i="3"/>
  <c r="DH1297" i="3"/>
  <c r="DH214" i="3"/>
  <c r="DH1145" i="3"/>
  <c r="DH1233" i="3"/>
  <c r="DH1180" i="3"/>
  <c r="DH1284" i="3"/>
  <c r="DH212" i="3"/>
  <c r="DH1139" i="3"/>
  <c r="DH1232" i="3"/>
  <c r="DH1173" i="3"/>
  <c r="DH1283" i="3"/>
  <c r="DH211" i="3"/>
  <c r="DH1126" i="3"/>
  <c r="DH1231" i="3"/>
  <c r="DH1172" i="3"/>
  <c r="DH1282" i="3"/>
  <c r="DH210" i="3"/>
  <c r="DH1091" i="3"/>
  <c r="DH1230" i="3"/>
  <c r="DH1155" i="3"/>
  <c r="DH1274" i="3"/>
  <c r="DH208" i="3"/>
  <c r="DH1086" i="3"/>
  <c r="DH1192" i="3"/>
  <c r="DH1148" i="3"/>
  <c r="DH1273" i="3"/>
  <c r="DH205" i="3"/>
  <c r="DH1085" i="3"/>
  <c r="DH1114" i="3"/>
  <c r="DH1134" i="3"/>
  <c r="DH1272" i="3"/>
  <c r="DH201" i="3"/>
  <c r="DH1084" i="3"/>
  <c r="DH1113" i="3"/>
  <c r="DH1131" i="3"/>
  <c r="DH1271" i="3"/>
  <c r="DH200" i="3"/>
  <c r="DH1083" i="3"/>
  <c r="DH1112" i="3"/>
  <c r="DH1127" i="3"/>
  <c r="DH1261" i="3"/>
  <c r="DH199" i="3"/>
  <c r="DH1071" i="3"/>
  <c r="DH1111" i="3"/>
  <c r="DH1125" i="3"/>
  <c r="DH1260" i="3"/>
  <c r="DH198" i="3"/>
  <c r="DH1062" i="3"/>
  <c r="DH1110" i="3"/>
  <c r="DH1124" i="3"/>
  <c r="DH1259" i="3"/>
  <c r="DH197" i="3"/>
  <c r="DH1061" i="3"/>
  <c r="DH1109" i="3"/>
  <c r="DH1123" i="3"/>
  <c r="DH1258" i="3"/>
  <c r="DH196" i="3"/>
  <c r="DH1060" i="3"/>
  <c r="DH1108" i="3"/>
  <c r="DH1122" i="3"/>
  <c r="DH1099" i="3"/>
  <c r="DH195" i="3"/>
  <c r="DH1039" i="3"/>
  <c r="DH1107" i="3"/>
  <c r="DH1121" i="3"/>
  <c r="DH1098" i="3"/>
  <c r="DH194" i="3"/>
  <c r="DH1038" i="3"/>
  <c r="DH1106" i="3"/>
  <c r="DH1120" i="3"/>
  <c r="DH1097" i="3"/>
  <c r="DH193" i="3"/>
  <c r="DH1037" i="3"/>
  <c r="DH1105" i="3"/>
  <c r="DH1119" i="3"/>
  <c r="DH1095" i="3"/>
  <c r="DH192" i="3"/>
  <c r="DH1027" i="3"/>
  <c r="DH1102" i="3"/>
  <c r="DH1117" i="3"/>
  <c r="DH1059" i="3"/>
  <c r="DH189" i="3"/>
  <c r="DH995" i="3"/>
  <c r="DH1100" i="3"/>
  <c r="DH1116" i="3"/>
  <c r="DH1043" i="3"/>
  <c r="DH188" i="3"/>
  <c r="DH964" i="3"/>
  <c r="DH1082" i="3"/>
  <c r="DH1115" i="3"/>
  <c r="DH1032" i="3"/>
  <c r="DH187" i="3"/>
  <c r="DH963" i="3"/>
  <c r="DH1080" i="3"/>
  <c r="DH1090" i="3"/>
  <c r="DH1031" i="3"/>
  <c r="DH186" i="3"/>
  <c r="DH962" i="3"/>
  <c r="DH1079" i="3"/>
  <c r="DH1076" i="3"/>
  <c r="DH1030" i="3"/>
  <c r="DH1408" i="3"/>
  <c r="DH185" i="3"/>
  <c r="DH961" i="3"/>
  <c r="DH1078" i="3"/>
  <c r="DH1063" i="3"/>
  <c r="DH1029" i="3"/>
  <c r="DH1257" i="3"/>
  <c r="DH183" i="3"/>
  <c r="DH952" i="3"/>
  <c r="DH1073" i="3"/>
  <c r="DH1045" i="3"/>
  <c r="DH1028" i="3"/>
  <c r="DH1244" i="3"/>
  <c r="DH182" i="3"/>
  <c r="DH883" i="3"/>
  <c r="DH1067" i="3"/>
  <c r="DH1042" i="3"/>
  <c r="DH1026" i="3"/>
  <c r="DH1243" i="3"/>
  <c r="DH181" i="3"/>
  <c r="DH852" i="3"/>
  <c r="DH1065" i="3"/>
  <c r="DH1041" i="3"/>
  <c r="DH1025" i="3"/>
  <c r="DH1242" i="3"/>
  <c r="DH177" i="3"/>
  <c r="DH851" i="3"/>
  <c r="DH981" i="3"/>
  <c r="DH1020" i="3"/>
  <c r="DH1023" i="3"/>
  <c r="DH1241" i="3"/>
  <c r="DH175" i="3"/>
  <c r="DH850" i="3"/>
  <c r="DH977" i="3"/>
  <c r="DH1017" i="3"/>
  <c r="DH1022" i="3"/>
  <c r="DH1239" i="3"/>
  <c r="DH174" i="3"/>
  <c r="DH849" i="3"/>
  <c r="DH975" i="3"/>
  <c r="DH1016" i="3"/>
  <c r="DH1021" i="3"/>
  <c r="DH1205" i="3"/>
  <c r="DH171" i="3"/>
  <c r="DH848" i="3"/>
  <c r="DH951" i="3"/>
  <c r="DH1014" i="3"/>
  <c r="DH1019" i="3"/>
  <c r="DH1204" i="3"/>
  <c r="DH167" i="3"/>
  <c r="DH847" i="3"/>
  <c r="DH950" i="3"/>
  <c r="DH1013" i="3"/>
  <c r="DH1007" i="3"/>
  <c r="DH1175" i="3"/>
  <c r="DH166" i="3"/>
  <c r="DH846" i="3"/>
  <c r="DH927" i="3"/>
  <c r="DH1012" i="3"/>
  <c r="DH1004" i="3"/>
  <c r="DH1174" i="3"/>
  <c r="DH165" i="3"/>
  <c r="DH845" i="3"/>
  <c r="DH926" i="3"/>
  <c r="DH1011" i="3"/>
  <c r="DH1003" i="3"/>
  <c r="DH1170" i="3"/>
  <c r="DH164" i="3"/>
  <c r="DH799" i="3"/>
  <c r="DH925" i="3"/>
  <c r="DH1010" i="3"/>
  <c r="DH1002" i="3"/>
  <c r="DH1167" i="3"/>
  <c r="DH163" i="3"/>
  <c r="DH798" i="3"/>
  <c r="DH924" i="3"/>
  <c r="DH1009" i="3"/>
  <c r="DH1001" i="3"/>
  <c r="DH1166" i="3"/>
  <c r="DH160" i="3"/>
  <c r="DH797" i="3"/>
  <c r="DH923" i="3"/>
  <c r="DH1008" i="3"/>
  <c r="DH1000" i="3"/>
  <c r="DH1165" i="3"/>
  <c r="DH154" i="3"/>
  <c r="DH796" i="3"/>
  <c r="DH922" i="3"/>
  <c r="DH974" i="3"/>
  <c r="DH999" i="3"/>
  <c r="DH1159" i="3"/>
  <c r="DH153" i="3"/>
  <c r="DH795" i="3"/>
  <c r="DH921" i="3"/>
  <c r="DH973" i="3"/>
  <c r="DH998" i="3"/>
  <c r="DH1158" i="3"/>
  <c r="DH152" i="3"/>
  <c r="DH794" i="3"/>
  <c r="DH920" i="3"/>
  <c r="DH972" i="3"/>
  <c r="DH997" i="3"/>
  <c r="DH1138" i="3"/>
  <c r="DH151" i="3"/>
  <c r="DH793" i="3"/>
  <c r="DH877" i="3"/>
  <c r="DH971" i="3"/>
  <c r="DH996" i="3"/>
  <c r="DH1128" i="3"/>
  <c r="DH148" i="3"/>
  <c r="DH792" i="3"/>
  <c r="DH876" i="3"/>
  <c r="DH911" i="3"/>
  <c r="DH994" i="3"/>
  <c r="DH1104" i="3"/>
  <c r="DH147" i="3"/>
  <c r="DH778" i="3"/>
  <c r="DH875" i="3"/>
  <c r="DH910" i="3"/>
  <c r="DH993" i="3"/>
  <c r="DH1081" i="3"/>
  <c r="DH146" i="3"/>
  <c r="DH764" i="3"/>
  <c r="DH874" i="3"/>
  <c r="DH909" i="3"/>
  <c r="DH992" i="3"/>
  <c r="DH1075" i="3"/>
  <c r="DH145" i="3"/>
  <c r="DH763" i="3"/>
  <c r="DH873" i="3"/>
  <c r="DH908" i="3"/>
  <c r="DH991" i="3"/>
  <c r="DH1066" i="3"/>
  <c r="DH143" i="3"/>
  <c r="DH762" i="3"/>
  <c r="DH872" i="3"/>
  <c r="DH907" i="3"/>
  <c r="DH990" i="3"/>
  <c r="DH957" i="3"/>
  <c r="DH142" i="3"/>
  <c r="DH761" i="3"/>
  <c r="DH871" i="3"/>
  <c r="DH906" i="3"/>
  <c r="DH989" i="3"/>
  <c r="DH913" i="3"/>
  <c r="DH141" i="3"/>
  <c r="DH760" i="3"/>
  <c r="DH854" i="3"/>
  <c r="DH904" i="3"/>
  <c r="DH988" i="3"/>
  <c r="DH912" i="3"/>
  <c r="DH140" i="3"/>
  <c r="DH759" i="3"/>
  <c r="DH853" i="3"/>
  <c r="DH903" i="3"/>
  <c r="DH987" i="3"/>
  <c r="DH892" i="3"/>
  <c r="DH139" i="3"/>
  <c r="DH758" i="3"/>
  <c r="DH842" i="3"/>
  <c r="DH902" i="3"/>
  <c r="DH986" i="3"/>
  <c r="DH891" i="3"/>
  <c r="DH138" i="3"/>
  <c r="DH753" i="3"/>
  <c r="DH841" i="3"/>
  <c r="DH888" i="3"/>
  <c r="DH959" i="3"/>
  <c r="DH890" i="3"/>
  <c r="DH137" i="3"/>
  <c r="DH714" i="3"/>
  <c r="DH840" i="3"/>
  <c r="DH882" i="3"/>
  <c r="DH958" i="3"/>
  <c r="DH889" i="3"/>
  <c r="DH136" i="3"/>
  <c r="DH713" i="3"/>
  <c r="DH839" i="3"/>
  <c r="DH878" i="3"/>
  <c r="DH953" i="3"/>
  <c r="DH867" i="3"/>
  <c r="DH135" i="3"/>
  <c r="DH681" i="3"/>
  <c r="DH838" i="3"/>
  <c r="DH870" i="3"/>
  <c r="DH933" i="3"/>
  <c r="DH779" i="3"/>
  <c r="DH133" i="3"/>
  <c r="DH675" i="3"/>
  <c r="DH837" i="3"/>
  <c r="DH869" i="3"/>
  <c r="DH932" i="3"/>
  <c r="DH736" i="3"/>
  <c r="DH132" i="3"/>
  <c r="DH662" i="3"/>
  <c r="DH836" i="3"/>
  <c r="DH864" i="3"/>
  <c r="DH931" i="3"/>
  <c r="DH695" i="3"/>
  <c r="DH131" i="3"/>
  <c r="DH655" i="3"/>
  <c r="DH829" i="3"/>
  <c r="DH863" i="3"/>
  <c r="DH930" i="3"/>
  <c r="DH694" i="3"/>
  <c r="DH130" i="3"/>
  <c r="DH634" i="3"/>
  <c r="DH828" i="3"/>
  <c r="DH862" i="3"/>
  <c r="DH827" i="3"/>
  <c r="DH690" i="3"/>
  <c r="DH129" i="3"/>
  <c r="DH633" i="3"/>
  <c r="DH776" i="3"/>
  <c r="DH808" i="3"/>
  <c r="DH826" i="3"/>
  <c r="DH689" i="3"/>
  <c r="DH128" i="3"/>
  <c r="DH623" i="3"/>
  <c r="DH773" i="3"/>
  <c r="DH807" i="3"/>
  <c r="DH815" i="3"/>
  <c r="DH688" i="3"/>
  <c r="DH127" i="3"/>
  <c r="DH622" i="3"/>
  <c r="DH752" i="3"/>
  <c r="DH806" i="3"/>
  <c r="DH814" i="3"/>
  <c r="DH687" i="3"/>
  <c r="DH126" i="3"/>
  <c r="DH618" i="3"/>
  <c r="DH750" i="3"/>
  <c r="DH804" i="3"/>
  <c r="DH813" i="3"/>
  <c r="DH686" i="3"/>
  <c r="DH125" i="3"/>
  <c r="DH603" i="3"/>
  <c r="DH749" i="3"/>
  <c r="DH803" i="3"/>
  <c r="DH812" i="3"/>
  <c r="DH685" i="3"/>
  <c r="DH123" i="3"/>
  <c r="DH559" i="3"/>
  <c r="DH748" i="3"/>
  <c r="DH802" i="3"/>
  <c r="DH769" i="3"/>
  <c r="DH684" i="3"/>
  <c r="DH122" i="3"/>
  <c r="DH558" i="3"/>
  <c r="DH747" i="3"/>
  <c r="DH801" i="3"/>
  <c r="DH768" i="3"/>
  <c r="DH683" i="3"/>
  <c r="DH121" i="3"/>
  <c r="DH544" i="3"/>
  <c r="DH733" i="3"/>
  <c r="DH800" i="3"/>
  <c r="DH767" i="3"/>
  <c r="DH666" i="3"/>
  <c r="DH115" i="3"/>
  <c r="DH539" i="3"/>
  <c r="DH732" i="3"/>
  <c r="DH791" i="3"/>
  <c r="DH766" i="3"/>
  <c r="DH656" i="3"/>
  <c r="DH114" i="3"/>
  <c r="DH530" i="3"/>
  <c r="DH731" i="3"/>
  <c r="DH790" i="3"/>
  <c r="DH765" i="3"/>
  <c r="DH652" i="3"/>
  <c r="DH113" i="3"/>
  <c r="DH508" i="3"/>
  <c r="DH730" i="3"/>
  <c r="DH789" i="3"/>
  <c r="DH703" i="3"/>
  <c r="DH640" i="3"/>
  <c r="DH112" i="3"/>
  <c r="DH494" i="3"/>
  <c r="DH729" i="3"/>
  <c r="DH788" i="3"/>
  <c r="DH682" i="3"/>
  <c r="DH632" i="3"/>
  <c r="DH108" i="3"/>
  <c r="DH489" i="3"/>
  <c r="DH720" i="3"/>
  <c r="DH777" i="3"/>
  <c r="DH680" i="3"/>
  <c r="DH626" i="3"/>
  <c r="DH107" i="3"/>
  <c r="DH417" i="3"/>
  <c r="DH706" i="3"/>
  <c r="DH725" i="3"/>
  <c r="DH661" i="3"/>
  <c r="DH592" i="3"/>
  <c r="DH105" i="3"/>
  <c r="DH415" i="3"/>
  <c r="DH705" i="3"/>
  <c r="DH724" i="3"/>
  <c r="DH660" i="3"/>
  <c r="DH576" i="3"/>
  <c r="DH103" i="3"/>
  <c r="DH414" i="3"/>
  <c r="DH700" i="3"/>
  <c r="DH723" i="3"/>
  <c r="DH650" i="3"/>
  <c r="DH551" i="3"/>
  <c r="DH101" i="3"/>
  <c r="DH412" i="3"/>
  <c r="DH696" i="3"/>
  <c r="DH722" i="3"/>
  <c r="DH646" i="3"/>
  <c r="DH550" i="3"/>
  <c r="DH100" i="3"/>
  <c r="DH410" i="3"/>
  <c r="DH653" i="3"/>
  <c r="DH716" i="3"/>
  <c r="DH645" i="3"/>
  <c r="DH543" i="3"/>
  <c r="DH99" i="3"/>
  <c r="DH408" i="3"/>
  <c r="DH642" i="3"/>
  <c r="DH715" i="3"/>
  <c r="DH643" i="3"/>
  <c r="DH538" i="3"/>
  <c r="DH98" i="3"/>
  <c r="DH407" i="3"/>
  <c r="DH639" i="3"/>
  <c r="DH671" i="3"/>
  <c r="DH637" i="3"/>
  <c r="DH532" i="3"/>
  <c r="DH97" i="3"/>
  <c r="DH406" i="3"/>
  <c r="DH612" i="3"/>
  <c r="DH670" i="3"/>
  <c r="DH624" i="3"/>
  <c r="DH524" i="3"/>
  <c r="DH96" i="3"/>
  <c r="DH394" i="3"/>
  <c r="DH574" i="3"/>
  <c r="DH669" i="3"/>
  <c r="DH620" i="3"/>
  <c r="DH520" i="3"/>
  <c r="DH95" i="3"/>
  <c r="DH387" i="3"/>
  <c r="DH542" i="3"/>
  <c r="DH668" i="3"/>
  <c r="DH611" i="3"/>
  <c r="DH518" i="3"/>
  <c r="DH94" i="3"/>
  <c r="DH377" i="3"/>
  <c r="DH541" i="3"/>
  <c r="DH577" i="3"/>
  <c r="DH610" i="3"/>
  <c r="DH495" i="3"/>
  <c r="DH93" i="3"/>
  <c r="DH361" i="3"/>
  <c r="DH536" i="3"/>
  <c r="DH525" i="3"/>
  <c r="DH606" i="3"/>
  <c r="DH487" i="3"/>
  <c r="DH92" i="3"/>
  <c r="DH355" i="3"/>
  <c r="DH533" i="3"/>
  <c r="DH506" i="3"/>
  <c r="DH498" i="3"/>
  <c r="DH461" i="3"/>
  <c r="DH91" i="3"/>
  <c r="DH352" i="3"/>
  <c r="DH515" i="3"/>
  <c r="DH497" i="3"/>
  <c r="DH459" i="3"/>
  <c r="DH90" i="3"/>
  <c r="DH329" i="3"/>
  <c r="DH510" i="3"/>
  <c r="DH462" i="3"/>
  <c r="DH481" i="3"/>
  <c r="DH456" i="3"/>
  <c r="DH88" i="3"/>
  <c r="DH327" i="3"/>
  <c r="DH504" i="3"/>
  <c r="DH438" i="3"/>
  <c r="DH480" i="3"/>
  <c r="DH455" i="3"/>
  <c r="DH85" i="3"/>
  <c r="DH325" i="3"/>
  <c r="DH500" i="3"/>
  <c r="DH374" i="3"/>
  <c r="DH479" i="3"/>
  <c r="DH424" i="3"/>
  <c r="DH82" i="3"/>
  <c r="DH321" i="3"/>
  <c r="DH491" i="3"/>
  <c r="DH353" i="3"/>
  <c r="DH416" i="3"/>
  <c r="DH420" i="3"/>
  <c r="DH81" i="3"/>
  <c r="DH301" i="3"/>
  <c r="DH488" i="3"/>
  <c r="DH344" i="3"/>
  <c r="DH400" i="3"/>
  <c r="DH362" i="3"/>
  <c r="DH79" i="3"/>
  <c r="DH268" i="3"/>
  <c r="DH457" i="3"/>
  <c r="DH343" i="3"/>
  <c r="DH393" i="3"/>
  <c r="DH347" i="3"/>
  <c r="DH74" i="3"/>
  <c r="DH266" i="3"/>
  <c r="DH454" i="3"/>
  <c r="DH336" i="3"/>
  <c r="DH349" i="3"/>
  <c r="DH326" i="3"/>
  <c r="DH73" i="3"/>
  <c r="DH155" i="3"/>
  <c r="DH453" i="3"/>
  <c r="DH297" i="3"/>
  <c r="DH348" i="3"/>
  <c r="DH294" i="3"/>
  <c r="DH72" i="3"/>
  <c r="DH120" i="3"/>
  <c r="DH451" i="3"/>
  <c r="DH271" i="3"/>
  <c r="DH337" i="3"/>
  <c r="DH257" i="3"/>
  <c r="DH70" i="3"/>
  <c r="DH111" i="3"/>
  <c r="DH446" i="3"/>
  <c r="DH263" i="3"/>
  <c r="DH283" i="3"/>
  <c r="DH255" i="3"/>
  <c r="DH67" i="3"/>
  <c r="DH110" i="3"/>
  <c r="DH443" i="3"/>
  <c r="DH252" i="3"/>
  <c r="DH269" i="3"/>
  <c r="DH254" i="3"/>
  <c r="DH61" i="3"/>
  <c r="DH106" i="3"/>
  <c r="DH390" i="3"/>
  <c r="DH226" i="3"/>
  <c r="DH256" i="3"/>
  <c r="DH253" i="3"/>
  <c r="DH60" i="3"/>
  <c r="DH64" i="3"/>
  <c r="DH372" i="3"/>
  <c r="DH179" i="3"/>
  <c r="DH234" i="3"/>
  <c r="DH251" i="3"/>
  <c r="DH53" i="3"/>
  <c r="DH55" i="3"/>
  <c r="DH371" i="3"/>
  <c r="DH178" i="3"/>
  <c r="DH203" i="3"/>
  <c r="DH250" i="3"/>
  <c r="DH52" i="3"/>
  <c r="DH54" i="3"/>
  <c r="DH370" i="3"/>
  <c r="DH134" i="3"/>
  <c r="DH202" i="3"/>
  <c r="DH249" i="3"/>
  <c r="DH50" i="3"/>
  <c r="DH51" i="3"/>
  <c r="DH298" i="3"/>
  <c r="DH119" i="3"/>
  <c r="DH78" i="3"/>
  <c r="DH180" i="3"/>
  <c r="DH248" i="3"/>
  <c r="DH49" i="3"/>
  <c r="DH48" i="3"/>
  <c r="DH280" i="3"/>
  <c r="DH69" i="3"/>
  <c r="DH173" i="3"/>
  <c r="DH247" i="3"/>
  <c r="DH46" i="3"/>
  <c r="DH47" i="3"/>
  <c r="DH207" i="3"/>
  <c r="DH68" i="3"/>
  <c r="DH172" i="3"/>
  <c r="DH246" i="3"/>
  <c r="DH41" i="3"/>
  <c r="DH38" i="3"/>
  <c r="DH206" i="3"/>
  <c r="DH34" i="3"/>
  <c r="DH149" i="3"/>
  <c r="DH157" i="3"/>
  <c r="DH40" i="3"/>
  <c r="DH36" i="3"/>
  <c r="DH204" i="3"/>
  <c r="DH15" i="3"/>
  <c r="DH118" i="3"/>
  <c r="DH156" i="3"/>
  <c r="DH37" i="3"/>
  <c r="DH22" i="3"/>
  <c r="DH176" i="3"/>
  <c r="DH14" i="3"/>
  <c r="DH117" i="3"/>
  <c r="DH32" i="3"/>
  <c r="DH21" i="3"/>
  <c r="DH168" i="3"/>
  <c r="DH13" i="3"/>
  <c r="DH59" i="3"/>
  <c r="DH66" i="3"/>
  <c r="DH29" i="3"/>
  <c r="DH20" i="3"/>
  <c r="DH162" i="3"/>
  <c r="DH12" i="3"/>
  <c r="DH56" i="3"/>
  <c r="DH65" i="3"/>
  <c r="DH28" i="3"/>
  <c r="DH19" i="3"/>
  <c r="DH159" i="3"/>
  <c r="DH11" i="3"/>
  <c r="DH39" i="3"/>
  <c r="DH63" i="3"/>
  <c r="DH27" i="3"/>
  <c r="DH18" i="3"/>
  <c r="DH158" i="3"/>
  <c r="DH10" i="3"/>
  <c r="DH35" i="3"/>
  <c r="DH62" i="3"/>
  <c r="DH26" i="3"/>
  <c r="DH17" i="3"/>
  <c r="DH43" i="3"/>
  <c r="DH23" i="3"/>
  <c r="DH492" i="3"/>
  <c r="DH25" i="3"/>
  <c r="DH42" i="3"/>
  <c r="DH1415" i="3"/>
  <c r="DE1415" i="3"/>
  <c r="DH1414" i="3"/>
  <c r="DE1414" i="3"/>
  <c r="DH1413" i="3"/>
  <c r="DE1413" i="3"/>
  <c r="DH1412" i="3"/>
  <c r="DE1412" i="3"/>
  <c r="DH1407" i="3"/>
  <c r="DE1407" i="3"/>
  <c r="DH1406" i="3"/>
  <c r="DE1406" i="3"/>
  <c r="DH1370" i="3"/>
  <c r="DE1370" i="3"/>
  <c r="DH1365" i="3"/>
  <c r="DE1365" i="3"/>
  <c r="DH1364" i="3"/>
  <c r="DE1364" i="3"/>
  <c r="DH1363" i="3"/>
  <c r="DE1363" i="3"/>
  <c r="DH1362" i="3"/>
  <c r="DE1362" i="3"/>
  <c r="DH1361" i="3"/>
  <c r="DE1361" i="3"/>
  <c r="DH1359" i="3"/>
  <c r="DE1359" i="3"/>
  <c r="DH1358" i="3"/>
  <c r="DE1358" i="3"/>
  <c r="DH1357" i="3"/>
  <c r="DE1357" i="3"/>
  <c r="DH1356" i="3"/>
  <c r="DE1356" i="3"/>
  <c r="DH1355" i="3"/>
  <c r="DE1355" i="3"/>
  <c r="DH1351" i="3"/>
  <c r="DE1351" i="3"/>
  <c r="DH1350" i="3"/>
  <c r="DE1350" i="3"/>
  <c r="DH1340" i="3"/>
  <c r="DE1340" i="3"/>
  <c r="DH1339" i="3"/>
  <c r="DE1339" i="3"/>
  <c r="DH1338" i="3"/>
  <c r="DE1338" i="3"/>
  <c r="DH1336" i="3"/>
  <c r="DE1336" i="3"/>
  <c r="DH1335" i="3"/>
  <c r="DE1335" i="3"/>
  <c r="DH1332" i="3"/>
  <c r="DE1332" i="3"/>
  <c r="DH1330" i="3"/>
  <c r="DE1330" i="3"/>
  <c r="DH1329" i="3"/>
  <c r="DE1329" i="3"/>
  <c r="DH1328" i="3"/>
  <c r="DE1328" i="3"/>
  <c r="DH1299" i="3"/>
  <c r="DE1299" i="3"/>
  <c r="DH1298" i="3"/>
  <c r="DE1298" i="3"/>
  <c r="DH1296" i="3"/>
  <c r="DE1296" i="3"/>
  <c r="DH1295" i="3"/>
  <c r="DE1295" i="3"/>
  <c r="DH1294" i="3"/>
  <c r="DE1294" i="3"/>
  <c r="DH1293" i="3"/>
  <c r="DE1293" i="3"/>
  <c r="DH1292" i="3"/>
  <c r="DE1292" i="3"/>
  <c r="DH1291" i="3"/>
  <c r="DE1291" i="3"/>
  <c r="DH1290" i="3"/>
  <c r="DE1290" i="3"/>
  <c r="DH1287" i="3"/>
  <c r="DE1287" i="3"/>
  <c r="DH1286" i="3"/>
  <c r="DE1286" i="3"/>
  <c r="DH1281" i="3"/>
  <c r="DE1281" i="3"/>
  <c r="DH1280" i="3"/>
  <c r="DE1280" i="3"/>
  <c r="DH1279" i="3"/>
  <c r="DE1279" i="3"/>
  <c r="DH1278" i="3"/>
  <c r="DE1278" i="3"/>
  <c r="DH1277" i="3"/>
  <c r="DE1277" i="3"/>
  <c r="DH1276" i="3"/>
  <c r="DE1276" i="3"/>
  <c r="DH1275" i="3"/>
  <c r="DE1275" i="3"/>
  <c r="DH1256" i="3"/>
  <c r="DE1256" i="3"/>
  <c r="DH1255" i="3"/>
  <c r="DE1255" i="3"/>
  <c r="DH1254" i="3"/>
  <c r="DE1254" i="3"/>
  <c r="DH1253" i="3"/>
  <c r="DE1253" i="3"/>
  <c r="DH1252" i="3"/>
  <c r="DE1252" i="3"/>
  <c r="DH1251" i="3"/>
  <c r="DE1251" i="3"/>
  <c r="DH1249" i="3"/>
  <c r="DE1249" i="3"/>
  <c r="DH1248" i="3"/>
  <c r="DE1248" i="3"/>
  <c r="DH1246" i="3"/>
  <c r="DE1246" i="3"/>
  <c r="DH1245" i="3"/>
  <c r="DE1245" i="3"/>
  <c r="DH1238" i="3"/>
  <c r="DE1238" i="3"/>
  <c r="DH1237" i="3"/>
  <c r="DE1237" i="3"/>
  <c r="DH1236" i="3"/>
  <c r="DE1236" i="3"/>
  <c r="DH1235" i="3"/>
  <c r="DE1235" i="3"/>
  <c r="DH1234" i="3"/>
  <c r="DE1234" i="3"/>
  <c r="DH1228" i="3"/>
  <c r="DE1228" i="3"/>
  <c r="DH1227" i="3"/>
  <c r="DE1227" i="3"/>
  <c r="DH1226" i="3"/>
  <c r="DE1226" i="3"/>
  <c r="DH1225" i="3"/>
  <c r="DE1225" i="3"/>
  <c r="DH1224" i="3"/>
  <c r="DE1224" i="3"/>
  <c r="DH1220" i="3"/>
  <c r="DE1220" i="3"/>
  <c r="DH1203" i="3"/>
  <c r="DE1203" i="3"/>
  <c r="DH1202" i="3"/>
  <c r="DE1202" i="3"/>
  <c r="DH1201" i="3"/>
  <c r="DE1201" i="3"/>
  <c r="DH1200" i="3"/>
  <c r="DE1200" i="3"/>
  <c r="DH1199" i="3"/>
  <c r="DE1199" i="3"/>
  <c r="DH1198" i="3"/>
  <c r="DE1198" i="3"/>
  <c r="DH1197" i="3"/>
  <c r="DE1197" i="3"/>
  <c r="DH1196" i="3"/>
  <c r="DE1196" i="3"/>
  <c r="DH1195" i="3"/>
  <c r="DE1195" i="3"/>
  <c r="DH1193" i="3"/>
  <c r="DE1193" i="3"/>
  <c r="DH1191" i="3"/>
  <c r="DE1191" i="3"/>
  <c r="DH1190" i="3"/>
  <c r="DE1190" i="3"/>
  <c r="DH1181" i="3"/>
  <c r="DE1181" i="3"/>
  <c r="DH1179" i="3"/>
  <c r="DE1179" i="3"/>
  <c r="DH1178" i="3"/>
  <c r="DE1178" i="3"/>
  <c r="DH1177" i="3"/>
  <c r="DE1177" i="3"/>
  <c r="DH1176" i="3"/>
  <c r="DE1176" i="3"/>
  <c r="DH1171" i="3"/>
  <c r="DE1171" i="3"/>
  <c r="DH1169" i="3"/>
  <c r="DE1169" i="3"/>
  <c r="DH1168" i="3"/>
  <c r="DE1168" i="3"/>
  <c r="DH1164" i="3"/>
  <c r="DE1164" i="3"/>
  <c r="DH1163" i="3"/>
  <c r="DE1163" i="3"/>
  <c r="DH1162" i="3"/>
  <c r="DE1162" i="3"/>
  <c r="DH1161" i="3"/>
  <c r="DE1161" i="3"/>
  <c r="DH1157" i="3"/>
  <c r="DE1157" i="3"/>
  <c r="DH1156" i="3"/>
  <c r="DE1156" i="3"/>
  <c r="DH1152" i="3"/>
  <c r="DE1152" i="3"/>
  <c r="DH1151" i="3"/>
  <c r="DE1151" i="3"/>
  <c r="DH1150" i="3"/>
  <c r="DE1150" i="3"/>
  <c r="DH1149" i="3"/>
  <c r="DE1149" i="3"/>
  <c r="DH1147" i="3"/>
  <c r="DE1147" i="3"/>
  <c r="DH1144" i="3"/>
  <c r="DE1144" i="3"/>
  <c r="DH1143" i="3"/>
  <c r="DE1143" i="3"/>
  <c r="DH1142" i="3"/>
  <c r="DE1142" i="3"/>
  <c r="DH1141" i="3"/>
  <c r="DE1141" i="3"/>
  <c r="DH1140" i="3"/>
  <c r="DE1140" i="3"/>
  <c r="DH1137" i="3"/>
  <c r="DE1137" i="3"/>
  <c r="DH1136" i="3"/>
  <c r="DE1136" i="3"/>
  <c r="DH1135" i="3"/>
  <c r="DE1135" i="3"/>
  <c r="DH1133" i="3"/>
  <c r="DE1133" i="3"/>
  <c r="DH1132" i="3"/>
  <c r="DE1132" i="3"/>
  <c r="DH1130" i="3"/>
  <c r="DE1130" i="3"/>
  <c r="DH1129" i="3"/>
  <c r="DE1129" i="3"/>
  <c r="DH1103" i="3"/>
  <c r="DE1103" i="3"/>
  <c r="DH1101" i="3"/>
  <c r="DE1101" i="3"/>
  <c r="DH1096" i="3"/>
  <c r="DE1096" i="3"/>
  <c r="DH1094" i="3"/>
  <c r="DE1094" i="3"/>
  <c r="DH1093" i="3"/>
  <c r="DE1093" i="3"/>
  <c r="DH1092" i="3"/>
  <c r="DE1092" i="3"/>
  <c r="DH1074" i="3"/>
  <c r="DE1074" i="3"/>
  <c r="DH1072" i="3"/>
  <c r="DE1072" i="3"/>
  <c r="DH1070" i="3"/>
  <c r="DE1070" i="3"/>
  <c r="DH1069" i="3"/>
  <c r="DE1069" i="3"/>
  <c r="DH1068" i="3"/>
  <c r="DE1068" i="3"/>
  <c r="DH1064" i="3"/>
  <c r="DE1064" i="3"/>
  <c r="DH1040" i="3"/>
  <c r="DE1040" i="3"/>
  <c r="DH1036" i="3"/>
  <c r="DE1036" i="3"/>
  <c r="DH1035" i="3"/>
  <c r="DE1035" i="3"/>
  <c r="DH1034" i="3"/>
  <c r="DE1034" i="3"/>
  <c r="DH1033" i="3"/>
  <c r="DE1033" i="3"/>
  <c r="DH1024" i="3"/>
  <c r="DE1024" i="3"/>
  <c r="DH1018" i="3"/>
  <c r="DE1018" i="3"/>
  <c r="DH1006" i="3"/>
  <c r="DE1006" i="3"/>
  <c r="DH1005" i="3"/>
  <c r="DE1005" i="3"/>
  <c r="DH985" i="3"/>
  <c r="DE985" i="3"/>
  <c r="DH984" i="3"/>
  <c r="DE984" i="3"/>
  <c r="DH983" i="3"/>
  <c r="DE983" i="3"/>
  <c r="DH982" i="3"/>
  <c r="DE982" i="3"/>
  <c r="DH980" i="3"/>
  <c r="DE980" i="3"/>
  <c r="DH979" i="3"/>
  <c r="DE979" i="3"/>
  <c r="DH978" i="3"/>
  <c r="DE978" i="3"/>
  <c r="DH976" i="3"/>
  <c r="DE976" i="3"/>
  <c r="DH970" i="3"/>
  <c r="DE970" i="3"/>
  <c r="DH969" i="3"/>
  <c r="DE969" i="3"/>
  <c r="DH968" i="3"/>
  <c r="DE968" i="3"/>
  <c r="DH967" i="3"/>
  <c r="DE967" i="3"/>
  <c r="DH966" i="3"/>
  <c r="DE966" i="3"/>
  <c r="DH965" i="3"/>
  <c r="DE965" i="3"/>
  <c r="DH960" i="3"/>
  <c r="DE960" i="3"/>
  <c r="DH956" i="3"/>
  <c r="DE956" i="3"/>
  <c r="DH955" i="3"/>
  <c r="DE955" i="3"/>
  <c r="DH949" i="3"/>
  <c r="DE949" i="3"/>
  <c r="DH948" i="3"/>
  <c r="DE948" i="3"/>
  <c r="DH947" i="3"/>
  <c r="DE947" i="3"/>
  <c r="DH946" i="3"/>
  <c r="DE946" i="3"/>
  <c r="DH945" i="3"/>
  <c r="DE945" i="3"/>
  <c r="DH944" i="3"/>
  <c r="DE944" i="3"/>
  <c r="DH943" i="3"/>
  <c r="DE943" i="3"/>
  <c r="DH942" i="3"/>
  <c r="DE942" i="3"/>
  <c r="DH941" i="3"/>
  <c r="DE941" i="3"/>
  <c r="DH940" i="3"/>
  <c r="DE940" i="3"/>
  <c r="DH939" i="3"/>
  <c r="DE939" i="3"/>
  <c r="DH938" i="3"/>
  <c r="DE938" i="3"/>
  <c r="DH937" i="3"/>
  <c r="DE937" i="3"/>
  <c r="DH936" i="3"/>
  <c r="DE936" i="3"/>
  <c r="DH935" i="3"/>
  <c r="DE935" i="3"/>
  <c r="DH934" i="3"/>
  <c r="DE934" i="3"/>
  <c r="DH929" i="3"/>
  <c r="DE929" i="3"/>
  <c r="DH928" i="3"/>
  <c r="DE928" i="3"/>
  <c r="DH919" i="3"/>
  <c r="DE919" i="3"/>
  <c r="DH918" i="3"/>
  <c r="DE918" i="3"/>
  <c r="DH917" i="3"/>
  <c r="DE917" i="3"/>
  <c r="DH916" i="3"/>
  <c r="DE916" i="3"/>
  <c r="DH915" i="3"/>
  <c r="DE915" i="3"/>
  <c r="DH914" i="3"/>
  <c r="DE914" i="3"/>
  <c r="DH901" i="3"/>
  <c r="DE901" i="3"/>
  <c r="DH900" i="3"/>
  <c r="DE900" i="3"/>
  <c r="DH899" i="3"/>
  <c r="DE899" i="3"/>
  <c r="DH898" i="3"/>
  <c r="DE898" i="3"/>
  <c r="DH897" i="3"/>
  <c r="DE897" i="3"/>
  <c r="DH896" i="3"/>
  <c r="DE896" i="3"/>
  <c r="DH895" i="3"/>
  <c r="DE895" i="3"/>
  <c r="DH894" i="3"/>
  <c r="DE894" i="3"/>
  <c r="DH893" i="3"/>
  <c r="DE893" i="3"/>
  <c r="DH887" i="3"/>
  <c r="DE887" i="3"/>
  <c r="DH886" i="3"/>
  <c r="DE886" i="3"/>
  <c r="DH885" i="3"/>
  <c r="DE885" i="3"/>
  <c r="DH884" i="3"/>
  <c r="DE884" i="3"/>
  <c r="DH879" i="3"/>
  <c r="DE879" i="3"/>
  <c r="DH868" i="3"/>
  <c r="DE868" i="3"/>
  <c r="DH866" i="3"/>
  <c r="DE866" i="3"/>
  <c r="DH865" i="3"/>
  <c r="DE865" i="3"/>
  <c r="DH861" i="3"/>
  <c r="DE861" i="3"/>
  <c r="DH860" i="3"/>
  <c r="DE860" i="3"/>
  <c r="DH859" i="3"/>
  <c r="DE859" i="3"/>
  <c r="DH858" i="3"/>
  <c r="DE858" i="3"/>
  <c r="DH857" i="3"/>
  <c r="DE857" i="3"/>
  <c r="DH856" i="3"/>
  <c r="DE856" i="3"/>
  <c r="DH855" i="3"/>
  <c r="DE855" i="3"/>
  <c r="DH844" i="3"/>
  <c r="DE844" i="3"/>
  <c r="DH843" i="3"/>
  <c r="DE843" i="3"/>
  <c r="DH835" i="3"/>
  <c r="DE835" i="3"/>
  <c r="DH834" i="3"/>
  <c r="DE834" i="3"/>
  <c r="DH833" i="3"/>
  <c r="DE833" i="3"/>
  <c r="DH832" i="3"/>
  <c r="DE832" i="3"/>
  <c r="DH831" i="3"/>
  <c r="DE831" i="3"/>
  <c r="DH830" i="3"/>
  <c r="DE830" i="3"/>
  <c r="DH825" i="3"/>
  <c r="DE825" i="3"/>
  <c r="DH824" i="3"/>
  <c r="DE824" i="3"/>
  <c r="DH823" i="3"/>
  <c r="DE823" i="3"/>
  <c r="DH822" i="3"/>
  <c r="DE822" i="3"/>
  <c r="DH821" i="3"/>
  <c r="DE821" i="3"/>
  <c r="DH820" i="3"/>
  <c r="DE820" i="3"/>
  <c r="DH819" i="3"/>
  <c r="DE819" i="3"/>
  <c r="DH818" i="3"/>
  <c r="DE818" i="3"/>
  <c r="DH817" i="3"/>
  <c r="DE817" i="3"/>
  <c r="DH816" i="3"/>
  <c r="DE816" i="3"/>
  <c r="DH811" i="3"/>
  <c r="DE811" i="3"/>
  <c r="DH810" i="3"/>
  <c r="DE810" i="3"/>
  <c r="DH809" i="3"/>
  <c r="DE809" i="3"/>
  <c r="DH805" i="3"/>
  <c r="DE805" i="3"/>
  <c r="DH787" i="3"/>
  <c r="DE787" i="3"/>
  <c r="DH786" i="3"/>
  <c r="DE786" i="3"/>
  <c r="DH785" i="3"/>
  <c r="DE785" i="3"/>
  <c r="DH784" i="3"/>
  <c r="DE784" i="3"/>
  <c r="DH783" i="3"/>
  <c r="DE783" i="3"/>
  <c r="DH781" i="3"/>
  <c r="DE781" i="3"/>
  <c r="DH780" i="3"/>
  <c r="DE780" i="3"/>
  <c r="DH775" i="3"/>
  <c r="DE775" i="3"/>
  <c r="DH774" i="3"/>
  <c r="DE774" i="3"/>
  <c r="DH772" i="3"/>
  <c r="DE772" i="3"/>
  <c r="DH771" i="3"/>
  <c r="DE771" i="3"/>
  <c r="DH770" i="3"/>
  <c r="DE770" i="3"/>
  <c r="DH757" i="3"/>
  <c r="DE757" i="3"/>
  <c r="DH756" i="3"/>
  <c r="DE756" i="3"/>
  <c r="DH755" i="3"/>
  <c r="DE755" i="3"/>
  <c r="DH754" i="3"/>
  <c r="DE754" i="3"/>
  <c r="DH751" i="3"/>
  <c r="DE751" i="3"/>
  <c r="DH746" i="3"/>
  <c r="DE746" i="3"/>
  <c r="DH745" i="3"/>
  <c r="DE745" i="3"/>
  <c r="DH744" i="3"/>
  <c r="DE744" i="3"/>
  <c r="DH743" i="3"/>
  <c r="DE743" i="3"/>
  <c r="DH742" i="3"/>
  <c r="DE742" i="3"/>
  <c r="DH741" i="3"/>
  <c r="DE741" i="3"/>
  <c r="DH740" i="3"/>
  <c r="DE740" i="3"/>
  <c r="DH739" i="3"/>
  <c r="DE739" i="3"/>
  <c r="DH738" i="3"/>
  <c r="DE738" i="3"/>
  <c r="DH737" i="3"/>
  <c r="DE737" i="3"/>
  <c r="DH735" i="3"/>
  <c r="DE735" i="3"/>
  <c r="DH734" i="3"/>
  <c r="DE734" i="3"/>
  <c r="DH728" i="3"/>
  <c r="DE728" i="3"/>
  <c r="DH727" i="3"/>
  <c r="DE727" i="3"/>
  <c r="DH726" i="3"/>
  <c r="DE726" i="3"/>
  <c r="DH712" i="3"/>
  <c r="DE712" i="3"/>
  <c r="DH711" i="3"/>
  <c r="DE711" i="3"/>
  <c r="DH710" i="3"/>
  <c r="DE710" i="3"/>
  <c r="DH709" i="3"/>
  <c r="DE709" i="3"/>
  <c r="DH708" i="3"/>
  <c r="DE708" i="3"/>
  <c r="DH704" i="3"/>
  <c r="DE704" i="3"/>
  <c r="DH702" i="3"/>
  <c r="DE702" i="3"/>
  <c r="DH701" i="3"/>
  <c r="DE701" i="3"/>
  <c r="DH699" i="3"/>
  <c r="DE699" i="3"/>
  <c r="DH698" i="3"/>
  <c r="DE698" i="3"/>
  <c r="DH697" i="3"/>
  <c r="DE697" i="3"/>
  <c r="DH693" i="3"/>
  <c r="DE693" i="3"/>
  <c r="DH692" i="3"/>
  <c r="DE692" i="3"/>
  <c r="DH691" i="3"/>
  <c r="DE691" i="3"/>
  <c r="DH679" i="3"/>
  <c r="DE679" i="3"/>
  <c r="DH678" i="3"/>
  <c r="DE678" i="3"/>
  <c r="DH677" i="3"/>
  <c r="DE677" i="3"/>
  <c r="DH676" i="3"/>
  <c r="DE676" i="3"/>
  <c r="DH674" i="3"/>
  <c r="DE674" i="3"/>
  <c r="DH673" i="3"/>
  <c r="DE673" i="3"/>
  <c r="DH672" i="3"/>
  <c r="DE672" i="3"/>
  <c r="DH667" i="3"/>
  <c r="DE667" i="3"/>
  <c r="DH665" i="3"/>
  <c r="DE665" i="3"/>
  <c r="DH664" i="3"/>
  <c r="DE664" i="3"/>
  <c r="DH663" i="3"/>
  <c r="DE663" i="3"/>
  <c r="DH659" i="3"/>
  <c r="DE659" i="3"/>
  <c r="DH658" i="3"/>
  <c r="DE658" i="3"/>
  <c r="DH657" i="3"/>
  <c r="DE657" i="3"/>
  <c r="DH654" i="3"/>
  <c r="DE654" i="3"/>
  <c r="DH651" i="3"/>
  <c r="DE651" i="3"/>
  <c r="DH649" i="3"/>
  <c r="DE649" i="3"/>
  <c r="DH648" i="3"/>
  <c r="DE648" i="3"/>
  <c r="DH647" i="3"/>
  <c r="DE647" i="3"/>
  <c r="DH644" i="3"/>
  <c r="DE644" i="3"/>
  <c r="DH641" i="3"/>
  <c r="DE641" i="3"/>
  <c r="DH638" i="3"/>
  <c r="DE638" i="3"/>
  <c r="DH636" i="3"/>
  <c r="DE636" i="3"/>
  <c r="DH635" i="3"/>
  <c r="DE635" i="3"/>
  <c r="DH631" i="3"/>
  <c r="DE631" i="3"/>
  <c r="DH630" i="3"/>
  <c r="DE630" i="3"/>
  <c r="DH629" i="3"/>
  <c r="DE629" i="3"/>
  <c r="DH628" i="3"/>
  <c r="DE628" i="3"/>
  <c r="DH627" i="3"/>
  <c r="DE627" i="3"/>
  <c r="DH625" i="3"/>
  <c r="DE625" i="3"/>
  <c r="DH621" i="3"/>
  <c r="DE621" i="3"/>
  <c r="DH619" i="3"/>
  <c r="DE619" i="3"/>
  <c r="DH617" i="3"/>
  <c r="DE617" i="3"/>
  <c r="DH616" i="3"/>
  <c r="DE616" i="3"/>
  <c r="DH615" i="3"/>
  <c r="DE615" i="3"/>
  <c r="DH614" i="3"/>
  <c r="DE614" i="3"/>
  <c r="DH613" i="3"/>
  <c r="DE613" i="3"/>
  <c r="DH609" i="3"/>
  <c r="DE609" i="3"/>
  <c r="DH608" i="3"/>
  <c r="DE608" i="3"/>
  <c r="DH607" i="3"/>
  <c r="DE607" i="3"/>
  <c r="DH605" i="3"/>
  <c r="DE605" i="3"/>
  <c r="DH604" i="3"/>
  <c r="DE604" i="3"/>
  <c r="DH602" i="3"/>
  <c r="DE602" i="3"/>
  <c r="DH601" i="3"/>
  <c r="DE601" i="3"/>
  <c r="DH600" i="3"/>
  <c r="DE600" i="3"/>
  <c r="DH599" i="3"/>
  <c r="DE599" i="3"/>
  <c r="DH598" i="3"/>
  <c r="DE598" i="3"/>
  <c r="DH597" i="3"/>
  <c r="DE597" i="3"/>
  <c r="DH596" i="3"/>
  <c r="DE596" i="3"/>
  <c r="DH595" i="3"/>
  <c r="DE595" i="3"/>
  <c r="DH594" i="3"/>
  <c r="DE594" i="3"/>
  <c r="DH593" i="3"/>
  <c r="DE593" i="3"/>
  <c r="DH591" i="3"/>
  <c r="DE591" i="3"/>
  <c r="DH590" i="3"/>
  <c r="DE590" i="3"/>
  <c r="DH589" i="3"/>
  <c r="DE589" i="3"/>
  <c r="DH588" i="3"/>
  <c r="DE588" i="3"/>
  <c r="DH587" i="3"/>
  <c r="DE587" i="3"/>
  <c r="DH586" i="3"/>
  <c r="DE586" i="3"/>
  <c r="DH585" i="3"/>
  <c r="DE585" i="3"/>
  <c r="DH584" i="3"/>
  <c r="DE584" i="3"/>
  <c r="DH583" i="3"/>
  <c r="DE583" i="3"/>
  <c r="DH582" i="3"/>
  <c r="DE582" i="3"/>
  <c r="DH581" i="3"/>
  <c r="DE581" i="3"/>
  <c r="DH580" i="3"/>
  <c r="DE580" i="3"/>
  <c r="DH579" i="3"/>
  <c r="DE579" i="3"/>
  <c r="DH578" i="3"/>
  <c r="DE578" i="3"/>
  <c r="DH575" i="3"/>
  <c r="DE575" i="3"/>
  <c r="DH572" i="3"/>
  <c r="DE572" i="3"/>
  <c r="DH571" i="3"/>
  <c r="DE571" i="3"/>
  <c r="DH570" i="3"/>
  <c r="DE570" i="3"/>
  <c r="DH569" i="3"/>
  <c r="DE569" i="3"/>
  <c r="DH568" i="3"/>
  <c r="DE568" i="3"/>
  <c r="DH567" i="3"/>
  <c r="DE567" i="3"/>
  <c r="DH566" i="3"/>
  <c r="DE566" i="3"/>
  <c r="DH565" i="3"/>
  <c r="DE565" i="3"/>
  <c r="DH564" i="3"/>
  <c r="DE564" i="3"/>
  <c r="DH563" i="3"/>
  <c r="DE563" i="3"/>
  <c r="DH562" i="3"/>
  <c r="DE562" i="3"/>
  <c r="DH561" i="3"/>
  <c r="DE561" i="3"/>
  <c r="DH560" i="3"/>
  <c r="DE560" i="3"/>
  <c r="DH557" i="3"/>
  <c r="DE557" i="3"/>
  <c r="DH556" i="3"/>
  <c r="DE556" i="3"/>
  <c r="DH555" i="3"/>
  <c r="DE555" i="3"/>
  <c r="DH554" i="3"/>
  <c r="DE554" i="3"/>
  <c r="DH553" i="3"/>
  <c r="DE553" i="3"/>
  <c r="DH552" i="3"/>
  <c r="DE552" i="3"/>
  <c r="DH549" i="3"/>
  <c r="DE549" i="3"/>
  <c r="DH548" i="3"/>
  <c r="DE548" i="3"/>
  <c r="DH547" i="3"/>
  <c r="DE547" i="3"/>
  <c r="DH546" i="3"/>
  <c r="DE546" i="3"/>
  <c r="DH545" i="3"/>
  <c r="DE545" i="3"/>
  <c r="DH540" i="3"/>
  <c r="DE540" i="3"/>
  <c r="DH537" i="3"/>
  <c r="DE537" i="3"/>
  <c r="DH535" i="3"/>
  <c r="DE535" i="3"/>
  <c r="DH534" i="3"/>
  <c r="DE534" i="3"/>
  <c r="DH531" i="3"/>
  <c r="DE531" i="3"/>
  <c r="DH529" i="3"/>
  <c r="DE529" i="3"/>
  <c r="DH528" i="3"/>
  <c r="DE528" i="3"/>
  <c r="DH527" i="3"/>
  <c r="DE527" i="3"/>
  <c r="DH526" i="3"/>
  <c r="DE526" i="3"/>
  <c r="DH523" i="3"/>
  <c r="DE523" i="3"/>
  <c r="DH522" i="3"/>
  <c r="DE522" i="3"/>
  <c r="DH521" i="3"/>
  <c r="DE521" i="3"/>
  <c r="DH519" i="3"/>
  <c r="DE519" i="3"/>
  <c r="DH517" i="3"/>
  <c r="DE517" i="3"/>
  <c r="DH516" i="3"/>
  <c r="DE516" i="3"/>
  <c r="DH514" i="3"/>
  <c r="DE514" i="3"/>
  <c r="DH513" i="3"/>
  <c r="DE513" i="3"/>
  <c r="DH512" i="3"/>
  <c r="DE512" i="3"/>
  <c r="DH511" i="3"/>
  <c r="DE511" i="3"/>
  <c r="DH509" i="3"/>
  <c r="DE509" i="3"/>
  <c r="DH507" i="3"/>
  <c r="DE507" i="3"/>
  <c r="DH505" i="3"/>
  <c r="DE505" i="3"/>
  <c r="DH503" i="3"/>
  <c r="DE503" i="3"/>
  <c r="DH502" i="3"/>
  <c r="DE502" i="3"/>
  <c r="DH501" i="3"/>
  <c r="DE501" i="3"/>
  <c r="DH499" i="3"/>
  <c r="DE499" i="3"/>
  <c r="DH496" i="3"/>
  <c r="DE496" i="3"/>
  <c r="DH493" i="3"/>
  <c r="DE493" i="3"/>
  <c r="DH490" i="3"/>
  <c r="DE490" i="3"/>
  <c r="DH486" i="3"/>
  <c r="DE486" i="3"/>
  <c r="DH485" i="3"/>
  <c r="DE485" i="3"/>
  <c r="DH484" i="3"/>
  <c r="DE484" i="3"/>
  <c r="DH483" i="3"/>
  <c r="DE483" i="3"/>
  <c r="DH482" i="3"/>
  <c r="DE482" i="3"/>
  <c r="DH478" i="3"/>
  <c r="DE478" i="3"/>
  <c r="DH477" i="3"/>
  <c r="DE477" i="3"/>
  <c r="DH476" i="3"/>
  <c r="DE476" i="3"/>
  <c r="DH475" i="3"/>
  <c r="DE475" i="3"/>
  <c r="DH473" i="3"/>
  <c r="DE473" i="3"/>
  <c r="DH472" i="3"/>
  <c r="DE472" i="3"/>
  <c r="DH471" i="3"/>
  <c r="DE471" i="3"/>
  <c r="DH470" i="3"/>
  <c r="DE470" i="3"/>
  <c r="DH469" i="3"/>
  <c r="DE469" i="3"/>
  <c r="DH468" i="3"/>
  <c r="DE468" i="3"/>
  <c r="DH467" i="3"/>
  <c r="DE467" i="3"/>
  <c r="DH466" i="3"/>
  <c r="DE466" i="3"/>
  <c r="DH465" i="3"/>
  <c r="DE465" i="3"/>
  <c r="DH464" i="3"/>
  <c r="DE464" i="3"/>
  <c r="DH463" i="3"/>
  <c r="DE463" i="3"/>
  <c r="DH460" i="3"/>
  <c r="DE460" i="3"/>
  <c r="DH458" i="3"/>
  <c r="DE458" i="3"/>
  <c r="DH452" i="3"/>
  <c r="DE452" i="3"/>
  <c r="DH447" i="3"/>
  <c r="DE447" i="3"/>
  <c r="DH444" i="3"/>
  <c r="DE444" i="3"/>
  <c r="DH435" i="3"/>
  <c r="DE435" i="3"/>
  <c r="DH433" i="3"/>
  <c r="DE433" i="3"/>
  <c r="DH418" i="3"/>
  <c r="DE418" i="3"/>
  <c r="DH413" i="3"/>
  <c r="DE413" i="3"/>
  <c r="DH403" i="3"/>
  <c r="DE403" i="3"/>
  <c r="DH380" i="3"/>
  <c r="DE380" i="3"/>
  <c r="DH379" i="3"/>
  <c r="DE379" i="3"/>
  <c r="DH378" i="3"/>
  <c r="DE378" i="3"/>
  <c r="DH376" i="3"/>
  <c r="DE376" i="3"/>
  <c r="DH354" i="3"/>
  <c r="DE354" i="3"/>
  <c r="DH340" i="3"/>
  <c r="DE340" i="3"/>
  <c r="DH339" i="3"/>
  <c r="DE339" i="3"/>
  <c r="DH335" i="3"/>
  <c r="DE335" i="3"/>
  <c r="DH322" i="3"/>
  <c r="DE322" i="3"/>
  <c r="DH318" i="3"/>
  <c r="DE318" i="3"/>
  <c r="DH317" i="3"/>
  <c r="DE317" i="3"/>
  <c r="DH315" i="3"/>
  <c r="DE315" i="3"/>
  <c r="DH310" i="3"/>
  <c r="DE310" i="3"/>
  <c r="DH302" i="3"/>
  <c r="DE302" i="3"/>
  <c r="DH300" i="3"/>
  <c r="DE300" i="3"/>
  <c r="DH295" i="3"/>
  <c r="DE295" i="3"/>
  <c r="DH292" i="3"/>
  <c r="DE292" i="3"/>
  <c r="DH284" i="3"/>
  <c r="DE284" i="3"/>
  <c r="DH282" i="3"/>
  <c r="DE282" i="3"/>
  <c r="DH279" i="3"/>
  <c r="DE279" i="3"/>
  <c r="DH267" i="3"/>
  <c r="DE267" i="3"/>
  <c r="DH262" i="3"/>
  <c r="DE262" i="3"/>
  <c r="DH238" i="3"/>
  <c r="DE238" i="3"/>
  <c r="DH235" i="3"/>
  <c r="DE235" i="3"/>
  <c r="DH233" i="3"/>
  <c r="DE233" i="3"/>
  <c r="DH232" i="3"/>
  <c r="DE232" i="3"/>
  <c r="DH230" i="3"/>
  <c r="DE230" i="3"/>
  <c r="DH229" i="3"/>
  <c r="DE229" i="3"/>
  <c r="DH228" i="3"/>
  <c r="DE228" i="3"/>
  <c r="DH227" i="3"/>
  <c r="DE227" i="3"/>
  <c r="DH218" i="3"/>
  <c r="DE218" i="3"/>
  <c r="DH217" i="3"/>
  <c r="DE217" i="3"/>
  <c r="DH213" i="3"/>
  <c r="DE213" i="3"/>
  <c r="DH209" i="3"/>
  <c r="DE209" i="3"/>
  <c r="DH191" i="3"/>
  <c r="DE191" i="3"/>
  <c r="DH190" i="3"/>
  <c r="DE190" i="3"/>
  <c r="DH184" i="3"/>
  <c r="DE184" i="3"/>
  <c r="DH170" i="3"/>
  <c r="DE170" i="3"/>
  <c r="DH169" i="3"/>
  <c r="DE169" i="3"/>
  <c r="DH161" i="3"/>
  <c r="DE161" i="3"/>
  <c r="DH150" i="3"/>
  <c r="DE150" i="3"/>
  <c r="DH144" i="3"/>
  <c r="DE144" i="3"/>
  <c r="DH124" i="3"/>
  <c r="DE124" i="3"/>
  <c r="DH116" i="3"/>
  <c r="DE116" i="3"/>
  <c r="DH109" i="3"/>
  <c r="DE109" i="3"/>
  <c r="DH104" i="3"/>
  <c r="DE104" i="3"/>
  <c r="DH102" i="3"/>
  <c r="DE102" i="3"/>
  <c r="DH89" i="3"/>
  <c r="DE89" i="3"/>
  <c r="DH87" i="3"/>
  <c r="DE87" i="3"/>
  <c r="DH86" i="3"/>
  <c r="DE86" i="3"/>
  <c r="DH84" i="3"/>
  <c r="DE84" i="3"/>
  <c r="DH83" i="3"/>
  <c r="DE83" i="3"/>
  <c r="DH80" i="3"/>
  <c r="DE80" i="3"/>
  <c r="DH77" i="3"/>
  <c r="DE77" i="3"/>
  <c r="DH76" i="3"/>
  <c r="DE76" i="3"/>
  <c r="DH75" i="3"/>
  <c r="DE75" i="3"/>
  <c r="DH71" i="3"/>
  <c r="DE71" i="3"/>
  <c r="DH58" i="3"/>
  <c r="DE58" i="3"/>
  <c r="DH57" i="3"/>
  <c r="DE57" i="3"/>
  <c r="DH45" i="3"/>
  <c r="DE45" i="3"/>
  <c r="DH44" i="3"/>
  <c r="DE44" i="3"/>
  <c r="DH33" i="3"/>
  <c r="DE33" i="3"/>
  <c r="DH31" i="3"/>
  <c r="DE31" i="3"/>
  <c r="DH30" i="3"/>
  <c r="DE30" i="3"/>
  <c r="AK9" i="3"/>
  <c r="AH9" i="3" s="1"/>
  <c r="J31" i="2" s="1"/>
  <c r="AL19" i="3"/>
  <c r="AL21" i="3"/>
  <c r="AL16" i="3"/>
  <c r="AL9" i="3"/>
  <c r="M5" i="2" s="1"/>
  <c r="G11" i="3"/>
  <c r="W11" i="3"/>
  <c r="H11" i="3"/>
  <c r="W12" i="3"/>
  <c r="Z12" i="3"/>
  <c r="AA12" i="3" s="1"/>
  <c r="AB12" i="3" s="1"/>
  <c r="AC12" i="3" s="1"/>
  <c r="I11" i="3"/>
  <c r="W13" i="3"/>
  <c r="J11" i="3"/>
  <c r="W14" i="3"/>
  <c r="K11" i="3"/>
  <c r="W15" i="3"/>
  <c r="L11" i="3"/>
  <c r="W16" i="3"/>
  <c r="Z16" i="3"/>
  <c r="AA16" i="3" s="1"/>
  <c r="AB16" i="3" s="1"/>
  <c r="AC16" i="3" s="1"/>
  <c r="M11" i="3"/>
  <c r="W17" i="3" s="1"/>
  <c r="N11" i="3"/>
  <c r="W18" i="3"/>
  <c r="O11" i="3"/>
  <c r="W19" i="3"/>
  <c r="P11" i="3"/>
  <c r="W20" i="3"/>
  <c r="Q11" i="3"/>
  <c r="W21" i="3" s="1"/>
  <c r="R11" i="3"/>
  <c r="W22" i="3"/>
  <c r="S11" i="3"/>
  <c r="W23" i="3"/>
  <c r="AM19" i="3"/>
  <c r="AM21" i="3"/>
  <c r="CF9" i="3"/>
  <c r="BW9" i="3"/>
  <c r="B3" i="2"/>
  <c r="M3" i="2"/>
  <c r="B2" i="2"/>
  <c r="M2" i="2"/>
  <c r="B1" i="2"/>
  <c r="M1" i="2"/>
  <c r="B5" i="2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M22" i="3"/>
  <c r="AM20" i="3"/>
  <c r="AM18" i="3"/>
  <c r="AM17" i="3"/>
  <c r="AM15" i="3"/>
  <c r="AM14" i="3"/>
  <c r="AM13" i="3"/>
  <c r="AM12" i="3"/>
  <c r="AM11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0" i="3"/>
  <c r="AL18" i="3"/>
  <c r="AL17" i="3"/>
  <c r="AL15" i="3"/>
  <c r="AL14" i="3"/>
  <c r="AL13" i="3"/>
  <c r="AL12" i="3"/>
  <c r="AL11" i="3"/>
  <c r="T11" i="3"/>
  <c r="F11" i="3"/>
  <c r="AP9" i="3" l="1"/>
  <c r="DD22" i="3"/>
  <c r="DI22" i="3" s="1"/>
  <c r="DJ22" i="3" s="1"/>
  <c r="DD18" i="3"/>
  <c r="DI18" i="3" s="1"/>
  <c r="DJ18" i="3" s="1"/>
  <c r="DD10" i="3"/>
  <c r="DI10" i="3" s="1"/>
  <c r="DJ10" i="3" s="1"/>
  <c r="DD20" i="3"/>
  <c r="DI20" i="3" s="1"/>
  <c r="DJ20" i="3" s="1"/>
  <c r="DD16" i="3"/>
  <c r="DI16" i="3" s="1"/>
  <c r="DJ16" i="3" s="1"/>
  <c r="DD23" i="3"/>
  <c r="DI23" i="3" s="1"/>
  <c r="DJ23" i="3" s="1"/>
  <c r="DD19" i="3"/>
  <c r="DI19" i="3" s="1"/>
  <c r="DJ19" i="3" s="1"/>
  <c r="DD14" i="3"/>
  <c r="DI14" i="3" s="1"/>
  <c r="DJ14" i="3" s="1"/>
  <c r="R33" i="3"/>
  <c r="Z21" i="3"/>
  <c r="AA21" i="3" s="1"/>
  <c r="AB21" i="3" s="1"/>
  <c r="Z23" i="3"/>
  <c r="AA23" i="3" s="1"/>
  <c r="AB23" i="3" s="1"/>
  <c r="AC23" i="3" s="1"/>
  <c r="Z18" i="3"/>
  <c r="AA18" i="3" s="1"/>
  <c r="AB18" i="3" s="1"/>
  <c r="AC18" i="3" s="1"/>
  <c r="Z17" i="3"/>
  <c r="AA17" i="3" s="1"/>
  <c r="Z19" i="3"/>
  <c r="AA19" i="3" s="1"/>
  <c r="AB19" i="3" s="1"/>
  <c r="Z22" i="3"/>
  <c r="AA22" i="3" s="1"/>
  <c r="AB22" i="3" s="1"/>
  <c r="J8" i="2"/>
  <c r="CL35" i="3"/>
  <c r="CO35" i="3"/>
  <c r="CP35" i="3" s="1"/>
  <c r="CL31" i="3"/>
  <c r="CO31" i="3"/>
  <c r="CP31" i="3" s="1"/>
  <c r="CO28" i="3"/>
  <c r="CP28" i="3" s="1"/>
  <c r="CL28" i="3"/>
  <c r="CO34" i="3"/>
  <c r="CP34" i="3" s="1"/>
  <c r="CL34" i="3"/>
  <c r="CO30" i="3"/>
  <c r="CP30" i="3" s="1"/>
  <c r="CL30" i="3"/>
  <c r="CO14" i="3"/>
  <c r="CP14" i="3" s="1"/>
  <c r="CL14" i="3"/>
  <c r="CL33" i="3"/>
  <c r="CO33" i="3"/>
  <c r="CP33" i="3" s="1"/>
  <c r="CL29" i="3"/>
  <c r="CO29" i="3"/>
  <c r="CP29" i="3" s="1"/>
  <c r="CO38" i="3"/>
  <c r="CL38" i="3"/>
  <c r="CL36" i="3"/>
  <c r="CO36" i="3"/>
  <c r="CP36" i="3" s="1"/>
  <c r="CL32" i="3"/>
  <c r="CO32" i="3"/>
  <c r="CP32" i="3" s="1"/>
  <c r="CO37" i="3"/>
  <c r="CL37" i="3"/>
  <c r="DD15" i="3"/>
  <c r="DI15" i="3" s="1"/>
  <c r="DJ15" i="3" s="1"/>
  <c r="DD11" i="3"/>
  <c r="DI11" i="3" s="1"/>
  <c r="DD12" i="3"/>
  <c r="DI12" i="3" s="1"/>
  <c r="DJ12" i="3" s="1"/>
  <c r="DD13" i="3"/>
  <c r="DI13" i="3" s="1"/>
  <c r="DJ13" i="3" s="1"/>
  <c r="CA38" i="3"/>
  <c r="CC38" i="3" s="1"/>
  <c r="CM68" i="3" s="1"/>
  <c r="BU38" i="3"/>
  <c r="CI68" i="3" s="1"/>
  <c r="BM38" i="3"/>
  <c r="CJ37" i="3"/>
  <c r="CK37" i="3"/>
  <c r="BL38" i="3"/>
  <c r="BN38" i="3" s="1"/>
  <c r="CM38" i="3" s="1"/>
  <c r="BF38" i="3"/>
  <c r="CI38" i="3" s="1"/>
  <c r="CA9" i="3"/>
  <c r="CC9" i="3" s="1"/>
  <c r="CM39" i="3" s="1"/>
  <c r="BU9" i="3"/>
  <c r="CI39" i="3" s="1"/>
  <c r="CG39" i="3"/>
  <c r="BM12" i="3"/>
  <c r="BM28" i="3"/>
  <c r="BN28" i="3" s="1"/>
  <c r="CM28" i="3" s="1"/>
  <c r="CJ28" i="3"/>
  <c r="CK20" i="3"/>
  <c r="L64" i="1"/>
  <c r="BK23" i="3" s="1"/>
  <c r="L60" i="1"/>
  <c r="BK19" i="3" s="1"/>
  <c r="L55" i="1"/>
  <c r="BK14" i="3" s="1"/>
  <c r="BM16" i="3"/>
  <c r="BM24" i="3"/>
  <c r="L67" i="1"/>
  <c r="BK26" i="3" s="1"/>
  <c r="L62" i="1"/>
  <c r="BK21" i="3" s="1"/>
  <c r="L58" i="1"/>
  <c r="BK17" i="3" s="1"/>
  <c r="L51" i="1"/>
  <c r="BK10" i="3" s="1"/>
  <c r="CO10" i="3"/>
  <c r="CL10" i="3"/>
  <c r="L65" i="1"/>
  <c r="BK24" i="3" s="1"/>
  <c r="BD24" i="3"/>
  <c r="CG24" i="3" s="1"/>
  <c r="L61" i="1"/>
  <c r="BK20" i="3" s="1"/>
  <c r="BD20" i="3"/>
  <c r="CG20" i="3" s="1"/>
  <c r="L57" i="1"/>
  <c r="BK16" i="3" s="1"/>
  <c r="BD16" i="3"/>
  <c r="CG16" i="3" s="1"/>
  <c r="L66" i="1"/>
  <c r="BK25" i="3" s="1"/>
  <c r="BD25" i="3"/>
  <c r="CG25" i="3" s="1"/>
  <c r="CL13" i="3"/>
  <c r="CL21" i="3"/>
  <c r="L68" i="1"/>
  <c r="BK27" i="3" s="1"/>
  <c r="BD27" i="3"/>
  <c r="CG27" i="3" s="1"/>
  <c r="L63" i="1"/>
  <c r="BK22" i="3" s="1"/>
  <c r="BD22" i="3"/>
  <c r="CG22" i="3" s="1"/>
  <c r="L59" i="1"/>
  <c r="BK18" i="3" s="1"/>
  <c r="BD18" i="3"/>
  <c r="CG18" i="3" s="1"/>
  <c r="L53" i="1"/>
  <c r="BK12" i="3" s="1"/>
  <c r="BD12" i="3"/>
  <c r="CG12" i="3" s="1"/>
  <c r="CP9" i="3"/>
  <c r="DW10" i="3"/>
  <c r="DW12" i="3"/>
  <c r="DW14" i="3"/>
  <c r="DW16" i="3"/>
  <c r="DU12" i="3"/>
  <c r="DX12" i="3" s="1"/>
  <c r="DY12" i="3" s="1"/>
  <c r="DX10" i="3"/>
  <c r="K50" i="1"/>
  <c r="DU14" i="3"/>
  <c r="DV16" i="3"/>
  <c r="DV14" i="3"/>
  <c r="DV12" i="3"/>
  <c r="DV10" i="3"/>
  <c r="DU16" i="3"/>
  <c r="AB17" i="3" l="1"/>
  <c r="AC17" i="3" s="1"/>
  <c r="AA24" i="3"/>
  <c r="DJ11" i="3"/>
  <c r="DJ492" i="3"/>
  <c r="CL39" i="3"/>
  <c r="CO39" i="3"/>
  <c r="BL21" i="3"/>
  <c r="BN21" i="3" s="1"/>
  <c r="CM21" i="3" s="1"/>
  <c r="BF21" i="3"/>
  <c r="CI21" i="3" s="1"/>
  <c r="BL14" i="3"/>
  <c r="BN14" i="3" s="1"/>
  <c r="CM14" i="3" s="1"/>
  <c r="BF14" i="3"/>
  <c r="CI14" i="3" s="1"/>
  <c r="BL26" i="3"/>
  <c r="BN26" i="3" s="1"/>
  <c r="CM26" i="3" s="1"/>
  <c r="BF26" i="3"/>
  <c r="CI26" i="3" s="1"/>
  <c r="BL19" i="3"/>
  <c r="BN19" i="3" s="1"/>
  <c r="CM19" i="3" s="1"/>
  <c r="BF19" i="3"/>
  <c r="CI19" i="3" s="1"/>
  <c r="BL10" i="3"/>
  <c r="BN10" i="3" s="1"/>
  <c r="CM10" i="3" s="1"/>
  <c r="BF10" i="3"/>
  <c r="CI10" i="3" s="1"/>
  <c r="BL23" i="3"/>
  <c r="BN23" i="3" s="1"/>
  <c r="CM23" i="3" s="1"/>
  <c r="BF23" i="3"/>
  <c r="CI23" i="3" s="1"/>
  <c r="BL17" i="3"/>
  <c r="BN17" i="3" s="1"/>
  <c r="CM17" i="3" s="1"/>
  <c r="BF17" i="3"/>
  <c r="CI17" i="3" s="1"/>
  <c r="CO12" i="3"/>
  <c r="CL12" i="3"/>
  <c r="CO22" i="3"/>
  <c r="CP22" i="3" s="1"/>
  <c r="CL22" i="3"/>
  <c r="CO16" i="3"/>
  <c r="CP16" i="3" s="1"/>
  <c r="CL16" i="3"/>
  <c r="CO24" i="3"/>
  <c r="CP24" i="3" s="1"/>
  <c r="CL24" i="3"/>
  <c r="BL12" i="3"/>
  <c r="BN12" i="3" s="1"/>
  <c r="CM12" i="3" s="1"/>
  <c r="BF12" i="3"/>
  <c r="CI12" i="3" s="1"/>
  <c r="BL22" i="3"/>
  <c r="BN22" i="3" s="1"/>
  <c r="CM22" i="3" s="1"/>
  <c r="BF22" i="3"/>
  <c r="CI22" i="3" s="1"/>
  <c r="BL16" i="3"/>
  <c r="BN16" i="3" s="1"/>
  <c r="CM16" i="3" s="1"/>
  <c r="BF16" i="3"/>
  <c r="CI16" i="3" s="1"/>
  <c r="BL24" i="3"/>
  <c r="BN24" i="3" s="1"/>
  <c r="CM24" i="3" s="1"/>
  <c r="BF24" i="3"/>
  <c r="CI24" i="3" s="1"/>
  <c r="CO18" i="3"/>
  <c r="CP18" i="3" s="1"/>
  <c r="CL18" i="3"/>
  <c r="CO27" i="3"/>
  <c r="CP27" i="3" s="1"/>
  <c r="CL27" i="3"/>
  <c r="CO25" i="3"/>
  <c r="CP25" i="3" s="1"/>
  <c r="CL25" i="3"/>
  <c r="CO20" i="3"/>
  <c r="CP20" i="3" s="1"/>
  <c r="CL20" i="3"/>
  <c r="BL18" i="3"/>
  <c r="BN18" i="3" s="1"/>
  <c r="CM18" i="3" s="1"/>
  <c r="BF18" i="3"/>
  <c r="CI18" i="3" s="1"/>
  <c r="BL27" i="3"/>
  <c r="BN27" i="3" s="1"/>
  <c r="CM27" i="3" s="1"/>
  <c r="BF27" i="3"/>
  <c r="CI27" i="3" s="1"/>
  <c r="BL25" i="3"/>
  <c r="BN25" i="3" s="1"/>
  <c r="CM25" i="3" s="1"/>
  <c r="BF25" i="3"/>
  <c r="CI25" i="3" s="1"/>
  <c r="BL20" i="3"/>
  <c r="BN20" i="3" s="1"/>
  <c r="CM20" i="3" s="1"/>
  <c r="BF20" i="3"/>
  <c r="CI20" i="3" s="1"/>
  <c r="CP10" i="3"/>
  <c r="CP39" i="3"/>
  <c r="L52" i="1"/>
  <c r="BK11" i="3" s="1"/>
  <c r="BF11" i="3" s="1"/>
  <c r="CI11" i="3" s="1"/>
  <c r="K52" i="1"/>
  <c r="K56" i="1"/>
  <c r="DX16" i="3"/>
  <c r="DX14" i="3"/>
  <c r="K54" i="1"/>
  <c r="L50" i="1"/>
  <c r="BK9" i="3" s="1"/>
  <c r="DY10" i="3"/>
  <c r="AC22" i="3" l="1"/>
  <c r="AC19" i="3"/>
  <c r="AD14" i="3" s="1"/>
  <c r="AC21" i="3"/>
  <c r="AD11" i="3"/>
  <c r="AD16" i="3"/>
  <c r="AD12" i="3"/>
  <c r="AD19" i="3"/>
  <c r="AD23" i="3"/>
  <c r="AD18" i="3"/>
  <c r="AD13" i="3"/>
  <c r="DK9" i="3"/>
  <c r="DK11" i="3"/>
  <c r="DK13" i="3"/>
  <c r="DK15" i="3"/>
  <c r="DK17" i="3"/>
  <c r="DK19" i="3"/>
  <c r="DK21" i="3"/>
  <c r="DK23" i="3"/>
  <c r="DK25" i="3"/>
  <c r="DK27" i="3"/>
  <c r="DK29" i="3"/>
  <c r="DK31" i="3"/>
  <c r="DK33" i="3"/>
  <c r="DK35" i="3"/>
  <c r="DK37" i="3"/>
  <c r="DK39" i="3"/>
  <c r="DK41" i="3"/>
  <c r="DK43" i="3"/>
  <c r="DK45" i="3"/>
  <c r="DK47" i="3"/>
  <c r="DK49" i="3"/>
  <c r="DK51" i="3"/>
  <c r="DK53" i="3"/>
  <c r="DK55" i="3"/>
  <c r="DK57" i="3"/>
  <c r="DK59" i="3"/>
  <c r="DK61" i="3"/>
  <c r="DK63" i="3"/>
  <c r="DK65" i="3"/>
  <c r="DK67" i="3"/>
  <c r="DK69" i="3"/>
  <c r="DK71" i="3"/>
  <c r="DK73" i="3"/>
  <c r="DK75" i="3"/>
  <c r="DK77" i="3"/>
  <c r="DK10" i="3"/>
  <c r="DK14" i="3"/>
  <c r="DK18" i="3"/>
  <c r="DK22" i="3"/>
  <c r="DK26" i="3"/>
  <c r="DK30" i="3"/>
  <c r="DK34" i="3"/>
  <c r="DK38" i="3"/>
  <c r="DK42" i="3"/>
  <c r="DK46" i="3"/>
  <c r="DK50" i="3"/>
  <c r="DK54" i="3"/>
  <c r="DK58" i="3"/>
  <c r="DK62" i="3"/>
  <c r="DK66" i="3"/>
  <c r="DK70" i="3"/>
  <c r="DK74" i="3"/>
  <c r="DK78" i="3"/>
  <c r="DK81" i="3"/>
  <c r="DK86" i="3"/>
  <c r="DK89" i="3"/>
  <c r="DK94" i="3"/>
  <c r="DK97" i="3"/>
  <c r="DK102" i="3"/>
  <c r="DK105" i="3"/>
  <c r="DK110" i="3"/>
  <c r="DK113" i="3"/>
  <c r="DK118" i="3"/>
  <c r="DK121" i="3"/>
  <c r="DK126" i="3"/>
  <c r="DK129" i="3"/>
  <c r="DK134" i="3"/>
  <c r="DK137" i="3"/>
  <c r="DK142" i="3"/>
  <c r="DK145" i="3"/>
  <c r="DK150" i="3"/>
  <c r="DK153" i="3"/>
  <c r="DK158" i="3"/>
  <c r="DK161" i="3"/>
  <c r="DK166" i="3"/>
  <c r="DK169" i="3"/>
  <c r="DK174" i="3"/>
  <c r="DK177" i="3"/>
  <c r="DK182" i="3"/>
  <c r="DK185" i="3"/>
  <c r="DK190" i="3"/>
  <c r="DK193" i="3"/>
  <c r="DK198" i="3"/>
  <c r="DK201" i="3"/>
  <c r="DK206" i="3"/>
  <c r="DK209" i="3"/>
  <c r="DK214" i="3"/>
  <c r="DK217" i="3"/>
  <c r="DK222" i="3"/>
  <c r="DK225" i="3"/>
  <c r="DK230" i="3"/>
  <c r="DK233" i="3"/>
  <c r="DK238" i="3"/>
  <c r="DK241" i="3"/>
  <c r="DK246" i="3"/>
  <c r="DK249" i="3"/>
  <c r="DK254" i="3"/>
  <c r="DK257" i="3"/>
  <c r="DK262" i="3"/>
  <c r="DK265" i="3"/>
  <c r="DK270" i="3"/>
  <c r="DK273" i="3"/>
  <c r="DK278" i="3"/>
  <c r="DK281" i="3"/>
  <c r="DK286" i="3"/>
  <c r="DK289" i="3"/>
  <c r="DK294" i="3"/>
  <c r="DK297" i="3"/>
  <c r="DK302" i="3"/>
  <c r="DK305" i="3"/>
  <c r="DK310" i="3"/>
  <c r="DK313" i="3"/>
  <c r="DK315" i="3"/>
  <c r="DK317" i="3"/>
  <c r="DK319" i="3"/>
  <c r="DK321" i="3"/>
  <c r="DK323" i="3"/>
  <c r="DK325" i="3"/>
  <c r="DK327" i="3"/>
  <c r="DK329" i="3"/>
  <c r="DK79" i="3"/>
  <c r="DK84" i="3"/>
  <c r="DK87" i="3"/>
  <c r="DK92" i="3"/>
  <c r="DK95" i="3"/>
  <c r="DK100" i="3"/>
  <c r="DK103" i="3"/>
  <c r="DK108" i="3"/>
  <c r="DK111" i="3"/>
  <c r="DK116" i="3"/>
  <c r="DK119" i="3"/>
  <c r="DK124" i="3"/>
  <c r="DK127" i="3"/>
  <c r="DK132" i="3"/>
  <c r="DK135" i="3"/>
  <c r="DK140" i="3"/>
  <c r="DK143" i="3"/>
  <c r="DK148" i="3"/>
  <c r="DK151" i="3"/>
  <c r="DK156" i="3"/>
  <c r="DK159" i="3"/>
  <c r="DK164" i="3"/>
  <c r="DK167" i="3"/>
  <c r="DK172" i="3"/>
  <c r="DK175" i="3"/>
  <c r="DK180" i="3"/>
  <c r="DK183" i="3"/>
  <c r="DK188" i="3"/>
  <c r="DK191" i="3"/>
  <c r="DK196" i="3"/>
  <c r="DK199" i="3"/>
  <c r="DK204" i="3"/>
  <c r="DK207" i="3"/>
  <c r="DK212" i="3"/>
  <c r="DK215" i="3"/>
  <c r="DK220" i="3"/>
  <c r="DK223" i="3"/>
  <c r="DK228" i="3"/>
  <c r="DK231" i="3"/>
  <c r="DK236" i="3"/>
  <c r="DK239" i="3"/>
  <c r="DK244" i="3"/>
  <c r="DK247" i="3"/>
  <c r="DK252" i="3"/>
  <c r="DK255" i="3"/>
  <c r="DK260" i="3"/>
  <c r="DK263" i="3"/>
  <c r="DK268" i="3"/>
  <c r="DK271" i="3"/>
  <c r="DK276" i="3"/>
  <c r="DK279" i="3"/>
  <c r="DK284" i="3"/>
  <c r="DK287" i="3"/>
  <c r="DK292" i="3"/>
  <c r="DK295" i="3"/>
  <c r="DK300" i="3"/>
  <c r="DK303" i="3"/>
  <c r="DK308" i="3"/>
  <c r="DK311" i="3"/>
  <c r="DK12" i="3"/>
  <c r="DK16" i="3"/>
  <c r="DK20" i="3"/>
  <c r="DK24" i="3"/>
  <c r="DK28" i="3"/>
  <c r="DK32" i="3"/>
  <c r="DK36" i="3"/>
  <c r="DK40" i="3"/>
  <c r="DK44" i="3"/>
  <c r="DK48" i="3"/>
  <c r="DK52" i="3"/>
  <c r="DK56" i="3"/>
  <c r="DK60" i="3"/>
  <c r="DK64" i="3"/>
  <c r="DK68" i="3"/>
  <c r="DK72" i="3"/>
  <c r="DK76" i="3"/>
  <c r="DK82" i="3"/>
  <c r="DK85" i="3"/>
  <c r="DK90" i="3"/>
  <c r="DK93" i="3"/>
  <c r="DK98" i="3"/>
  <c r="DK101" i="3"/>
  <c r="DK106" i="3"/>
  <c r="DK109" i="3"/>
  <c r="DK114" i="3"/>
  <c r="DK117" i="3"/>
  <c r="DK122" i="3"/>
  <c r="DK125" i="3"/>
  <c r="DK130" i="3"/>
  <c r="DK133" i="3"/>
  <c r="DK138" i="3"/>
  <c r="DK141" i="3"/>
  <c r="DK146" i="3"/>
  <c r="DK149" i="3"/>
  <c r="DK154" i="3"/>
  <c r="DK157" i="3"/>
  <c r="DK162" i="3"/>
  <c r="DK165" i="3"/>
  <c r="DK170" i="3"/>
  <c r="DK173" i="3"/>
  <c r="DK178" i="3"/>
  <c r="DK181" i="3"/>
  <c r="DK186" i="3"/>
  <c r="DK189" i="3"/>
  <c r="DK194" i="3"/>
  <c r="DK197" i="3"/>
  <c r="DK202" i="3"/>
  <c r="DK205" i="3"/>
  <c r="DK210" i="3"/>
  <c r="DK213" i="3"/>
  <c r="DK218" i="3"/>
  <c r="DK221" i="3"/>
  <c r="DK226" i="3"/>
  <c r="DK229" i="3"/>
  <c r="DK234" i="3"/>
  <c r="DK237" i="3"/>
  <c r="DK242" i="3"/>
  <c r="DK245" i="3"/>
  <c r="DK250" i="3"/>
  <c r="DK80" i="3"/>
  <c r="DK91" i="3"/>
  <c r="DK112" i="3"/>
  <c r="DK123" i="3"/>
  <c r="DK144" i="3"/>
  <c r="DK155" i="3"/>
  <c r="DK176" i="3"/>
  <c r="DK187" i="3"/>
  <c r="DK208" i="3"/>
  <c r="DK219" i="3"/>
  <c r="DK240" i="3"/>
  <c r="DK251" i="3"/>
  <c r="DK256" i="3"/>
  <c r="DK267" i="3"/>
  <c r="DK272" i="3"/>
  <c r="DK283" i="3"/>
  <c r="DK288" i="3"/>
  <c r="DK299" i="3"/>
  <c r="DK304" i="3"/>
  <c r="DK333" i="3"/>
  <c r="DK336" i="3"/>
  <c r="DK341" i="3"/>
  <c r="DK344" i="3"/>
  <c r="DK349" i="3"/>
  <c r="DK352" i="3"/>
  <c r="DK357" i="3"/>
  <c r="DK360" i="3"/>
  <c r="DK365" i="3"/>
  <c r="DK368" i="3"/>
  <c r="DK373" i="3"/>
  <c r="DK376" i="3"/>
  <c r="DK381" i="3"/>
  <c r="DK384" i="3"/>
  <c r="DK389" i="3"/>
  <c r="DK392" i="3"/>
  <c r="DK397" i="3"/>
  <c r="DK400" i="3"/>
  <c r="DK405" i="3"/>
  <c r="DK408" i="3"/>
  <c r="DK413" i="3"/>
  <c r="DK416" i="3"/>
  <c r="DK421" i="3"/>
  <c r="DK424" i="3"/>
  <c r="DK429" i="3"/>
  <c r="DK432" i="3"/>
  <c r="DK437" i="3"/>
  <c r="DK440" i="3"/>
  <c r="DK445" i="3"/>
  <c r="DK448" i="3"/>
  <c r="DK453" i="3"/>
  <c r="DK456" i="3"/>
  <c r="DK461" i="3"/>
  <c r="DK464" i="3"/>
  <c r="DK469" i="3"/>
  <c r="DK472" i="3"/>
  <c r="DK477" i="3"/>
  <c r="DK480" i="3"/>
  <c r="DK485" i="3"/>
  <c r="DK488" i="3"/>
  <c r="DK493" i="3"/>
  <c r="DK496" i="3"/>
  <c r="DK501" i="3"/>
  <c r="DK504" i="3"/>
  <c r="DK509" i="3"/>
  <c r="DK512" i="3"/>
  <c r="DK517" i="3"/>
  <c r="DK83" i="3"/>
  <c r="DK104" i="3"/>
  <c r="DK115" i="3"/>
  <c r="DK136" i="3"/>
  <c r="DK147" i="3"/>
  <c r="DK168" i="3"/>
  <c r="DK179" i="3"/>
  <c r="DK200" i="3"/>
  <c r="DK211" i="3"/>
  <c r="DK232" i="3"/>
  <c r="DK243" i="3"/>
  <c r="DK253" i="3"/>
  <c r="DK258" i="3"/>
  <c r="DK269" i="3"/>
  <c r="DK274" i="3"/>
  <c r="DK285" i="3"/>
  <c r="DK290" i="3"/>
  <c r="DK301" i="3"/>
  <c r="DK306" i="3"/>
  <c r="DK316" i="3"/>
  <c r="DK320" i="3"/>
  <c r="DK324" i="3"/>
  <c r="DK328" i="3"/>
  <c r="DK331" i="3"/>
  <c r="DK334" i="3"/>
  <c r="DK339" i="3"/>
  <c r="DK342" i="3"/>
  <c r="DK347" i="3"/>
  <c r="DK350" i="3"/>
  <c r="DK355" i="3"/>
  <c r="DK358" i="3"/>
  <c r="DK363" i="3"/>
  <c r="DK366" i="3"/>
  <c r="DK371" i="3"/>
  <c r="DK374" i="3"/>
  <c r="DK379" i="3"/>
  <c r="DK382" i="3"/>
  <c r="DK387" i="3"/>
  <c r="DK390" i="3"/>
  <c r="DK395" i="3"/>
  <c r="DK398" i="3"/>
  <c r="DK403" i="3"/>
  <c r="DK406" i="3"/>
  <c r="DK411" i="3"/>
  <c r="DK414" i="3"/>
  <c r="DK419" i="3"/>
  <c r="DK422" i="3"/>
  <c r="DK427" i="3"/>
  <c r="DK430" i="3"/>
  <c r="DK435" i="3"/>
  <c r="DK438" i="3"/>
  <c r="DK443" i="3"/>
  <c r="DK446" i="3"/>
  <c r="DK451" i="3"/>
  <c r="DK454" i="3"/>
  <c r="DK459" i="3"/>
  <c r="DK462" i="3"/>
  <c r="DK467" i="3"/>
  <c r="DK470" i="3"/>
  <c r="DK475" i="3"/>
  <c r="DK478" i="3"/>
  <c r="DK483" i="3"/>
  <c r="DK486" i="3"/>
  <c r="DK491" i="3"/>
  <c r="DK494" i="3"/>
  <c r="DK499" i="3"/>
  <c r="DK502" i="3"/>
  <c r="DK507" i="3"/>
  <c r="DK510" i="3"/>
  <c r="DK515" i="3"/>
  <c r="DK518" i="3"/>
  <c r="DK523" i="3"/>
  <c r="DK526" i="3"/>
  <c r="DK531" i="3"/>
  <c r="DK534" i="3"/>
  <c r="DK539" i="3"/>
  <c r="DK542" i="3"/>
  <c r="DK547" i="3"/>
  <c r="DK550" i="3"/>
  <c r="DK555" i="3"/>
  <c r="DK558" i="3"/>
  <c r="DK563" i="3"/>
  <c r="DK566" i="3"/>
  <c r="DK571" i="3"/>
  <c r="DK574" i="3"/>
  <c r="DK579" i="3"/>
  <c r="DK582" i="3"/>
  <c r="DK587" i="3"/>
  <c r="DK590" i="3"/>
  <c r="DK595" i="3"/>
  <c r="DK598" i="3"/>
  <c r="DK603" i="3"/>
  <c r="DK606" i="3"/>
  <c r="DK611" i="3"/>
  <c r="DK614" i="3"/>
  <c r="DK619" i="3"/>
  <c r="DK622" i="3"/>
  <c r="DK627" i="3"/>
  <c r="DK630" i="3"/>
  <c r="DK635" i="3"/>
  <c r="DK638" i="3"/>
  <c r="DK643" i="3"/>
  <c r="DK646" i="3"/>
  <c r="DK651" i="3"/>
  <c r="DK654" i="3"/>
  <c r="DK659" i="3"/>
  <c r="DK662" i="3"/>
  <c r="DK667" i="3"/>
  <c r="DK670" i="3"/>
  <c r="DK675" i="3"/>
  <c r="DK678" i="3"/>
  <c r="DK683" i="3"/>
  <c r="DK96" i="3"/>
  <c r="DK107" i="3"/>
  <c r="DK128" i="3"/>
  <c r="DK139" i="3"/>
  <c r="DK160" i="3"/>
  <c r="DK171" i="3"/>
  <c r="DK192" i="3"/>
  <c r="DK203" i="3"/>
  <c r="DK224" i="3"/>
  <c r="DK235" i="3"/>
  <c r="DK259" i="3"/>
  <c r="DK264" i="3"/>
  <c r="DK275" i="3"/>
  <c r="DK280" i="3"/>
  <c r="DK291" i="3"/>
  <c r="DK296" i="3"/>
  <c r="DK307" i="3"/>
  <c r="DK312" i="3"/>
  <c r="DK332" i="3"/>
  <c r="DK337" i="3"/>
  <c r="DK340" i="3"/>
  <c r="DK345" i="3"/>
  <c r="DK348" i="3"/>
  <c r="DK353" i="3"/>
  <c r="DK356" i="3"/>
  <c r="DK361" i="3"/>
  <c r="DK364" i="3"/>
  <c r="DK369" i="3"/>
  <c r="DK372" i="3"/>
  <c r="DK377" i="3"/>
  <c r="DK380" i="3"/>
  <c r="DK385" i="3"/>
  <c r="DK388" i="3"/>
  <c r="DK393" i="3"/>
  <c r="DK396" i="3"/>
  <c r="DK401" i="3"/>
  <c r="DK404" i="3"/>
  <c r="DK409" i="3"/>
  <c r="DK412" i="3"/>
  <c r="DK417" i="3"/>
  <c r="DK420" i="3"/>
  <c r="DK425" i="3"/>
  <c r="DK428" i="3"/>
  <c r="DK433" i="3"/>
  <c r="DK436" i="3"/>
  <c r="DK441" i="3"/>
  <c r="DK444" i="3"/>
  <c r="DK449" i="3"/>
  <c r="DK452" i="3"/>
  <c r="DK457" i="3"/>
  <c r="DK460" i="3"/>
  <c r="DK465" i="3"/>
  <c r="DK468" i="3"/>
  <c r="DK473" i="3"/>
  <c r="DK476" i="3"/>
  <c r="DK481" i="3"/>
  <c r="DK484" i="3"/>
  <c r="DK489" i="3"/>
  <c r="DK492" i="3"/>
  <c r="DK497" i="3"/>
  <c r="DK500" i="3"/>
  <c r="DK505" i="3"/>
  <c r="DK508" i="3"/>
  <c r="DK513" i="3"/>
  <c r="DK516" i="3"/>
  <c r="DK521" i="3"/>
  <c r="DK524" i="3"/>
  <c r="DK529" i="3"/>
  <c r="DK532" i="3"/>
  <c r="DK537" i="3"/>
  <c r="DK540" i="3"/>
  <c r="DK545" i="3"/>
  <c r="DK548" i="3"/>
  <c r="DK553" i="3"/>
  <c r="DK556" i="3"/>
  <c r="DK561" i="3"/>
  <c r="DK564" i="3"/>
  <c r="DK569" i="3"/>
  <c r="DK572" i="3"/>
  <c r="DK577" i="3"/>
  <c r="DK580" i="3"/>
  <c r="DK585" i="3"/>
  <c r="DK588" i="3"/>
  <c r="DK593" i="3"/>
  <c r="DK596" i="3"/>
  <c r="DK601" i="3"/>
  <c r="DK604" i="3"/>
  <c r="DK609" i="3"/>
  <c r="DK612" i="3"/>
  <c r="DK617" i="3"/>
  <c r="DK620" i="3"/>
  <c r="DK625" i="3"/>
  <c r="DK628" i="3"/>
  <c r="DK633" i="3"/>
  <c r="DK636" i="3"/>
  <c r="DK641" i="3"/>
  <c r="DK644" i="3"/>
  <c r="DK649" i="3"/>
  <c r="DK652" i="3"/>
  <c r="DK657" i="3"/>
  <c r="DK660" i="3"/>
  <c r="DK665" i="3"/>
  <c r="DK668" i="3"/>
  <c r="DK673" i="3"/>
  <c r="DK676" i="3"/>
  <c r="DK681" i="3"/>
  <c r="DK152" i="3"/>
  <c r="DK195" i="3"/>
  <c r="DK266" i="3"/>
  <c r="DK309" i="3"/>
  <c r="DK326" i="3"/>
  <c r="DK338" i="3"/>
  <c r="DK359" i="3"/>
  <c r="DK370" i="3"/>
  <c r="DK391" i="3"/>
  <c r="DK402" i="3"/>
  <c r="DK423" i="3"/>
  <c r="DK434" i="3"/>
  <c r="DK455" i="3"/>
  <c r="DK466" i="3"/>
  <c r="DK487" i="3"/>
  <c r="DK498" i="3"/>
  <c r="DK519" i="3"/>
  <c r="DK530" i="3"/>
  <c r="DK535" i="3"/>
  <c r="DK546" i="3"/>
  <c r="DK551" i="3"/>
  <c r="DK562" i="3"/>
  <c r="DK567" i="3"/>
  <c r="DK578" i="3"/>
  <c r="DK583" i="3"/>
  <c r="DK594" i="3"/>
  <c r="DK599" i="3"/>
  <c r="DK610" i="3"/>
  <c r="DK615" i="3"/>
  <c r="DK626" i="3"/>
  <c r="DK631" i="3"/>
  <c r="DK642" i="3"/>
  <c r="DK647" i="3"/>
  <c r="DK658" i="3"/>
  <c r="DK663" i="3"/>
  <c r="DK674" i="3"/>
  <c r="DK679" i="3"/>
  <c r="DK684" i="3"/>
  <c r="DK689" i="3"/>
  <c r="DK692" i="3"/>
  <c r="DK697" i="3"/>
  <c r="DK700" i="3"/>
  <c r="DK705" i="3"/>
  <c r="DK708" i="3"/>
  <c r="DK713" i="3"/>
  <c r="DK716" i="3"/>
  <c r="DK721" i="3"/>
  <c r="DK724" i="3"/>
  <c r="DK729" i="3"/>
  <c r="DK732" i="3"/>
  <c r="DK737" i="3"/>
  <c r="DK740" i="3"/>
  <c r="DK745" i="3"/>
  <c r="DK748" i="3"/>
  <c r="DK753" i="3"/>
  <c r="DK756" i="3"/>
  <c r="DK761" i="3"/>
  <c r="DK764" i="3"/>
  <c r="DK769" i="3"/>
  <c r="DK771" i="3"/>
  <c r="DK773" i="3"/>
  <c r="DK775" i="3"/>
  <c r="DK777" i="3"/>
  <c r="DK779" i="3"/>
  <c r="DK781" i="3"/>
  <c r="DK783" i="3"/>
  <c r="DK785" i="3"/>
  <c r="DK787" i="3"/>
  <c r="DK789" i="3"/>
  <c r="DK791" i="3"/>
  <c r="DK793" i="3"/>
  <c r="DK795" i="3"/>
  <c r="DK797" i="3"/>
  <c r="DK799" i="3"/>
  <c r="DK801" i="3"/>
  <c r="DK803" i="3"/>
  <c r="DK805" i="3"/>
  <c r="DK807" i="3"/>
  <c r="DK809" i="3"/>
  <c r="DK811" i="3"/>
  <c r="DK813" i="3"/>
  <c r="DK815" i="3"/>
  <c r="DK817" i="3"/>
  <c r="DK819" i="3"/>
  <c r="DK821" i="3"/>
  <c r="DK823" i="3"/>
  <c r="DK825" i="3"/>
  <c r="DK827" i="3"/>
  <c r="DK829" i="3"/>
  <c r="DK831" i="3"/>
  <c r="DK833" i="3"/>
  <c r="DK835" i="3"/>
  <c r="DK837" i="3"/>
  <c r="DK839" i="3"/>
  <c r="DK841" i="3"/>
  <c r="DK843" i="3"/>
  <c r="DK845" i="3"/>
  <c r="DK847" i="3"/>
  <c r="DK849" i="3"/>
  <c r="DK851" i="3"/>
  <c r="DK853" i="3"/>
  <c r="DK855" i="3"/>
  <c r="DK857" i="3"/>
  <c r="DK859" i="3"/>
  <c r="DK861" i="3"/>
  <c r="DK863" i="3"/>
  <c r="DK865" i="3"/>
  <c r="DK867" i="3"/>
  <c r="DK869" i="3"/>
  <c r="DK871" i="3"/>
  <c r="DK873" i="3"/>
  <c r="DK875" i="3"/>
  <c r="DK877" i="3"/>
  <c r="DK879" i="3"/>
  <c r="DK881" i="3"/>
  <c r="DK883" i="3"/>
  <c r="DK885" i="3"/>
  <c r="DK887" i="3"/>
  <c r="DK889" i="3"/>
  <c r="DK891" i="3"/>
  <c r="DK893" i="3"/>
  <c r="DK895" i="3"/>
  <c r="DK897" i="3"/>
  <c r="DK899" i="3"/>
  <c r="DK901" i="3"/>
  <c r="DK903" i="3"/>
  <c r="DK905" i="3"/>
  <c r="DK907" i="3"/>
  <c r="DK909" i="3"/>
  <c r="DK911" i="3"/>
  <c r="DK913" i="3"/>
  <c r="DK915" i="3"/>
  <c r="DK917" i="3"/>
  <c r="DK919" i="3"/>
  <c r="DK921" i="3"/>
  <c r="DK923" i="3"/>
  <c r="DK925" i="3"/>
  <c r="DK927" i="3"/>
  <c r="DK929" i="3"/>
  <c r="DK931" i="3"/>
  <c r="DK933" i="3"/>
  <c r="DK935" i="3"/>
  <c r="DK937" i="3"/>
  <c r="DK939" i="3"/>
  <c r="DK941" i="3"/>
  <c r="DK943" i="3"/>
  <c r="DK945" i="3"/>
  <c r="DK947" i="3"/>
  <c r="DK949" i="3"/>
  <c r="DK951" i="3"/>
  <c r="DK953" i="3"/>
  <c r="DK955" i="3"/>
  <c r="DK957" i="3"/>
  <c r="DK959" i="3"/>
  <c r="DK961" i="3"/>
  <c r="DK963" i="3"/>
  <c r="DK965" i="3"/>
  <c r="DK967" i="3"/>
  <c r="DK969" i="3"/>
  <c r="DK971" i="3"/>
  <c r="DK973" i="3"/>
  <c r="DK975" i="3"/>
  <c r="DK977" i="3"/>
  <c r="DK979" i="3"/>
  <c r="DK981" i="3"/>
  <c r="DK983" i="3"/>
  <c r="DK985" i="3"/>
  <c r="DK987" i="3"/>
  <c r="DK989" i="3"/>
  <c r="DK991" i="3"/>
  <c r="DK993" i="3"/>
  <c r="DK995" i="3"/>
  <c r="DK997" i="3"/>
  <c r="DK999" i="3"/>
  <c r="DK1001" i="3"/>
  <c r="DK1003" i="3"/>
  <c r="DK1005" i="3"/>
  <c r="DK1007" i="3"/>
  <c r="DK1009" i="3"/>
  <c r="DK1011" i="3"/>
  <c r="DK1013" i="3"/>
  <c r="DK1015" i="3"/>
  <c r="DK1017" i="3"/>
  <c r="DK1019" i="3"/>
  <c r="DK1021" i="3"/>
  <c r="DK1023" i="3"/>
  <c r="DK1025" i="3"/>
  <c r="DK1027" i="3"/>
  <c r="DK1029" i="3"/>
  <c r="DK1031" i="3"/>
  <c r="DK1033" i="3"/>
  <c r="DK1035" i="3"/>
  <c r="DK1037" i="3"/>
  <c r="DK1039" i="3"/>
  <c r="DK1041" i="3"/>
  <c r="DK1043" i="3"/>
  <c r="DK1045" i="3"/>
  <c r="DK1047" i="3"/>
  <c r="DK1049" i="3"/>
  <c r="DK1051" i="3"/>
  <c r="DK1053" i="3"/>
  <c r="DK1055" i="3"/>
  <c r="DK1057" i="3"/>
  <c r="DK1059" i="3"/>
  <c r="DK1061" i="3"/>
  <c r="DK1063" i="3"/>
  <c r="DK1065" i="3"/>
  <c r="DK1067" i="3"/>
  <c r="DK1069" i="3"/>
  <c r="DK1071" i="3"/>
  <c r="DK1073" i="3"/>
  <c r="DK1075" i="3"/>
  <c r="DK1077" i="3"/>
  <c r="DK1079" i="3"/>
  <c r="DK1081" i="3"/>
  <c r="DK1083" i="3"/>
  <c r="DK1085" i="3"/>
  <c r="DK1087" i="3"/>
  <c r="DK1089" i="3"/>
  <c r="DK1091" i="3"/>
  <c r="DK1093" i="3"/>
  <c r="DK1095" i="3"/>
  <c r="DK1097" i="3"/>
  <c r="DK1099" i="3"/>
  <c r="DK1101" i="3"/>
  <c r="DK1103" i="3"/>
  <c r="DK1105" i="3"/>
  <c r="DK1107" i="3"/>
  <c r="DK1109" i="3"/>
  <c r="DK1111" i="3"/>
  <c r="DK1113" i="3"/>
  <c r="DK1115" i="3"/>
  <c r="DK1117" i="3"/>
  <c r="DK1119" i="3"/>
  <c r="DK1121" i="3"/>
  <c r="DK1123" i="3"/>
  <c r="DK1125" i="3"/>
  <c r="DK1127" i="3"/>
  <c r="DK1129" i="3"/>
  <c r="DK1131" i="3"/>
  <c r="DK1133" i="3"/>
  <c r="DK1135" i="3"/>
  <c r="DK1137" i="3"/>
  <c r="DK1139" i="3"/>
  <c r="DK1141" i="3"/>
  <c r="DK1143" i="3"/>
  <c r="DK1145" i="3"/>
  <c r="DK1147" i="3"/>
  <c r="DK1149" i="3"/>
  <c r="DK1151" i="3"/>
  <c r="DK1153" i="3"/>
  <c r="DK1155" i="3"/>
  <c r="DK1157" i="3"/>
  <c r="DK1159" i="3"/>
  <c r="DK1161" i="3"/>
  <c r="DK1163" i="3"/>
  <c r="DK1165" i="3"/>
  <c r="DK1167" i="3"/>
  <c r="DK1169" i="3"/>
  <c r="DK1171" i="3"/>
  <c r="DK1173" i="3"/>
  <c r="DK1175" i="3"/>
  <c r="DK1177" i="3"/>
  <c r="DK1179" i="3"/>
  <c r="DK1181" i="3"/>
  <c r="DK1183" i="3"/>
  <c r="DK1185" i="3"/>
  <c r="DK1187" i="3"/>
  <c r="DK1189" i="3"/>
  <c r="DK1191" i="3"/>
  <c r="DK1193" i="3"/>
  <c r="DK1195" i="3"/>
  <c r="DK1197" i="3"/>
  <c r="DK1199" i="3"/>
  <c r="DK1201" i="3"/>
  <c r="DK1203" i="3"/>
  <c r="DK1205" i="3"/>
  <c r="DK1207" i="3"/>
  <c r="DK1209" i="3"/>
  <c r="DK1211" i="3"/>
  <c r="DK1213" i="3"/>
  <c r="DK1215" i="3"/>
  <c r="DK1217" i="3"/>
  <c r="DK1219" i="3"/>
  <c r="DK1221" i="3"/>
  <c r="DK1223" i="3"/>
  <c r="DK1225" i="3"/>
  <c r="DK1227" i="3"/>
  <c r="DK1229" i="3"/>
  <c r="DK1231" i="3"/>
  <c r="DK1233" i="3"/>
  <c r="DK1235" i="3"/>
  <c r="DK1237" i="3"/>
  <c r="DK1239" i="3"/>
  <c r="DK1241" i="3"/>
  <c r="DK1243" i="3"/>
  <c r="DK1245" i="3"/>
  <c r="DK1247" i="3"/>
  <c r="DK1249" i="3"/>
  <c r="DK1251" i="3"/>
  <c r="DK1253" i="3"/>
  <c r="DK1255" i="3"/>
  <c r="DK1257" i="3"/>
  <c r="DK1259" i="3"/>
  <c r="DK1261" i="3"/>
  <c r="DK1263" i="3"/>
  <c r="DK1265" i="3"/>
  <c r="DK1267" i="3"/>
  <c r="DK1269" i="3"/>
  <c r="DK1271" i="3"/>
  <c r="DK1273" i="3"/>
  <c r="DK1275" i="3"/>
  <c r="DK1277" i="3"/>
  <c r="DK1279" i="3"/>
  <c r="DK1281" i="3"/>
  <c r="DK1283" i="3"/>
  <c r="DK1285" i="3"/>
  <c r="DK1287" i="3"/>
  <c r="DK1289" i="3"/>
  <c r="DK1291" i="3"/>
  <c r="DK1293" i="3"/>
  <c r="DK1295" i="3"/>
  <c r="DK1297" i="3"/>
  <c r="DK1299" i="3"/>
  <c r="DK1301" i="3"/>
  <c r="DK1303" i="3"/>
  <c r="DK1305" i="3"/>
  <c r="DK1307" i="3"/>
  <c r="DK1309" i="3"/>
  <c r="DK1311" i="3"/>
  <c r="DK1313" i="3"/>
  <c r="DK1315" i="3"/>
  <c r="DK1317" i="3"/>
  <c r="DK1319" i="3"/>
  <c r="DK1321" i="3"/>
  <c r="DK1323" i="3"/>
  <c r="DK1325" i="3"/>
  <c r="DK1327" i="3"/>
  <c r="DK120" i="3"/>
  <c r="DK163" i="3"/>
  <c r="DK248" i="3"/>
  <c r="DK293" i="3"/>
  <c r="DK314" i="3"/>
  <c r="DK330" i="3"/>
  <c r="DK351" i="3"/>
  <c r="DK362" i="3"/>
  <c r="DK383" i="3"/>
  <c r="DK394" i="3"/>
  <c r="DK415" i="3"/>
  <c r="DK426" i="3"/>
  <c r="DK447" i="3"/>
  <c r="DK458" i="3"/>
  <c r="DK479" i="3"/>
  <c r="DK490" i="3"/>
  <c r="DK511" i="3"/>
  <c r="DK520" i="3"/>
  <c r="DK525" i="3"/>
  <c r="DK536" i="3"/>
  <c r="DK541" i="3"/>
  <c r="DK552" i="3"/>
  <c r="DK557" i="3"/>
  <c r="DK568" i="3"/>
  <c r="DK573" i="3"/>
  <c r="DK584" i="3"/>
  <c r="DK589" i="3"/>
  <c r="DK600" i="3"/>
  <c r="DK605" i="3"/>
  <c r="DK616" i="3"/>
  <c r="DK621" i="3"/>
  <c r="DK632" i="3"/>
  <c r="DK637" i="3"/>
  <c r="DK648" i="3"/>
  <c r="DK653" i="3"/>
  <c r="DK664" i="3"/>
  <c r="DK669" i="3"/>
  <c r="DK680" i="3"/>
  <c r="DK687" i="3"/>
  <c r="DK690" i="3"/>
  <c r="DK695" i="3"/>
  <c r="DK698" i="3"/>
  <c r="DK703" i="3"/>
  <c r="DK706" i="3"/>
  <c r="DK711" i="3"/>
  <c r="DK714" i="3"/>
  <c r="DK719" i="3"/>
  <c r="DK722" i="3"/>
  <c r="DK727" i="3"/>
  <c r="DK730" i="3"/>
  <c r="DK735" i="3"/>
  <c r="DK738" i="3"/>
  <c r="DK743" i="3"/>
  <c r="DK746" i="3"/>
  <c r="DK751" i="3"/>
  <c r="DK754" i="3"/>
  <c r="DK759" i="3"/>
  <c r="DK762" i="3"/>
  <c r="DK767" i="3"/>
  <c r="DK88" i="3"/>
  <c r="DK131" i="3"/>
  <c r="DK216" i="3"/>
  <c r="DK277" i="3"/>
  <c r="DK298" i="3"/>
  <c r="DK318" i="3"/>
  <c r="DK343" i="3"/>
  <c r="DK354" i="3"/>
  <c r="DK375" i="3"/>
  <c r="DK386" i="3"/>
  <c r="DK407" i="3"/>
  <c r="DK418" i="3"/>
  <c r="DK439" i="3"/>
  <c r="DK450" i="3"/>
  <c r="DK471" i="3"/>
  <c r="DK482" i="3"/>
  <c r="DK503" i="3"/>
  <c r="DK514" i="3"/>
  <c r="DK522" i="3"/>
  <c r="DK527" i="3"/>
  <c r="DK538" i="3"/>
  <c r="DK543" i="3"/>
  <c r="DK554" i="3"/>
  <c r="DK559" i="3"/>
  <c r="DK570" i="3"/>
  <c r="DK575" i="3"/>
  <c r="DK586" i="3"/>
  <c r="DK591" i="3"/>
  <c r="DK602" i="3"/>
  <c r="DK607" i="3"/>
  <c r="DK618" i="3"/>
  <c r="DK623" i="3"/>
  <c r="DK634" i="3"/>
  <c r="DK639" i="3"/>
  <c r="DK650" i="3"/>
  <c r="DK655" i="3"/>
  <c r="DK666" i="3"/>
  <c r="DK671" i="3"/>
  <c r="DK682" i="3"/>
  <c r="DK685" i="3"/>
  <c r="DK688" i="3"/>
  <c r="DK693" i="3"/>
  <c r="DK696" i="3"/>
  <c r="DK701" i="3"/>
  <c r="DK704" i="3"/>
  <c r="DK709" i="3"/>
  <c r="DK712" i="3"/>
  <c r="DK717" i="3"/>
  <c r="DK720" i="3"/>
  <c r="DK725" i="3"/>
  <c r="DK728" i="3"/>
  <c r="DK733" i="3"/>
  <c r="DK736" i="3"/>
  <c r="DK741" i="3"/>
  <c r="DK744" i="3"/>
  <c r="DK749" i="3"/>
  <c r="DK752" i="3"/>
  <c r="DK757" i="3"/>
  <c r="DK760" i="3"/>
  <c r="DK765" i="3"/>
  <c r="DK768" i="3"/>
  <c r="DK770" i="3"/>
  <c r="DK772" i="3"/>
  <c r="DK774" i="3"/>
  <c r="DK776" i="3"/>
  <c r="DK778" i="3"/>
  <c r="DK780" i="3"/>
  <c r="DK782" i="3"/>
  <c r="DK784" i="3"/>
  <c r="DK786" i="3"/>
  <c r="DK788" i="3"/>
  <c r="DK790" i="3"/>
  <c r="DK792" i="3"/>
  <c r="DK794" i="3"/>
  <c r="DK796" i="3"/>
  <c r="DK798" i="3"/>
  <c r="DK800" i="3"/>
  <c r="DK802" i="3"/>
  <c r="DK804" i="3"/>
  <c r="DK806" i="3"/>
  <c r="DK808" i="3"/>
  <c r="DK810" i="3"/>
  <c r="DK812" i="3"/>
  <c r="DK814" i="3"/>
  <c r="DK816" i="3"/>
  <c r="DK818" i="3"/>
  <c r="DK820" i="3"/>
  <c r="DK822" i="3"/>
  <c r="DK824" i="3"/>
  <c r="DK826" i="3"/>
  <c r="DK828" i="3"/>
  <c r="DK830" i="3"/>
  <c r="DK832" i="3"/>
  <c r="DK834" i="3"/>
  <c r="DK836" i="3"/>
  <c r="DK838" i="3"/>
  <c r="DK840" i="3"/>
  <c r="DK842" i="3"/>
  <c r="DK844" i="3"/>
  <c r="DK846" i="3"/>
  <c r="DK848" i="3"/>
  <c r="DK850" i="3"/>
  <c r="DK852" i="3"/>
  <c r="DK854" i="3"/>
  <c r="DK856" i="3"/>
  <c r="DK858" i="3"/>
  <c r="DK860" i="3"/>
  <c r="DK862" i="3"/>
  <c r="DK864" i="3"/>
  <c r="DK866" i="3"/>
  <c r="DK868" i="3"/>
  <c r="DK870" i="3"/>
  <c r="DK872" i="3"/>
  <c r="DK874" i="3"/>
  <c r="DK876" i="3"/>
  <c r="DK878" i="3"/>
  <c r="DK880" i="3"/>
  <c r="DK882" i="3"/>
  <c r="DK884" i="3"/>
  <c r="DK886" i="3"/>
  <c r="DK888" i="3"/>
  <c r="DK890" i="3"/>
  <c r="DK892" i="3"/>
  <c r="DK894" i="3"/>
  <c r="DK896" i="3"/>
  <c r="DK898" i="3"/>
  <c r="DK900" i="3"/>
  <c r="DK902" i="3"/>
  <c r="DK904" i="3"/>
  <c r="DK906" i="3"/>
  <c r="DK908" i="3"/>
  <c r="DK910" i="3"/>
  <c r="DK912" i="3"/>
  <c r="DK914" i="3"/>
  <c r="DK916" i="3"/>
  <c r="DK918" i="3"/>
  <c r="DK920" i="3"/>
  <c r="DK922" i="3"/>
  <c r="DK924" i="3"/>
  <c r="DK926" i="3"/>
  <c r="DK928" i="3"/>
  <c r="DK930" i="3"/>
  <c r="DK932" i="3"/>
  <c r="DK934" i="3"/>
  <c r="DK936" i="3"/>
  <c r="DK938" i="3"/>
  <c r="DK940" i="3"/>
  <c r="DK942" i="3"/>
  <c r="DK944" i="3"/>
  <c r="DK946" i="3"/>
  <c r="DK948" i="3"/>
  <c r="DK950" i="3"/>
  <c r="DK952" i="3"/>
  <c r="DK954" i="3"/>
  <c r="DK956" i="3"/>
  <c r="DK958" i="3"/>
  <c r="DK960" i="3"/>
  <c r="DK962" i="3"/>
  <c r="DK964" i="3"/>
  <c r="DK966" i="3"/>
  <c r="DK968" i="3"/>
  <c r="DK970" i="3"/>
  <c r="DK972" i="3"/>
  <c r="DK974" i="3"/>
  <c r="DK976" i="3"/>
  <c r="DK978" i="3"/>
  <c r="DK980" i="3"/>
  <c r="DK982" i="3"/>
  <c r="DK984" i="3"/>
  <c r="DK986" i="3"/>
  <c r="DK988" i="3"/>
  <c r="DK990" i="3"/>
  <c r="DK992" i="3"/>
  <c r="DK994" i="3"/>
  <c r="DK996" i="3"/>
  <c r="DK998" i="3"/>
  <c r="DK1000" i="3"/>
  <c r="DK1002" i="3"/>
  <c r="DK1004" i="3"/>
  <c r="DK1006" i="3"/>
  <c r="DK1008" i="3"/>
  <c r="DK1010" i="3"/>
  <c r="DK1012" i="3"/>
  <c r="DK1014" i="3"/>
  <c r="DK1016" i="3"/>
  <c r="DK1018" i="3"/>
  <c r="DK1020" i="3"/>
  <c r="DK1022" i="3"/>
  <c r="DK1024" i="3"/>
  <c r="DK1026" i="3"/>
  <c r="DK1028" i="3"/>
  <c r="DK1030" i="3"/>
  <c r="DK1032" i="3"/>
  <c r="DK1034" i="3"/>
  <c r="DK1036" i="3"/>
  <c r="DK1038" i="3"/>
  <c r="DK1040" i="3"/>
  <c r="DK1042" i="3"/>
  <c r="DK1044" i="3"/>
  <c r="DK1046" i="3"/>
  <c r="DK1048" i="3"/>
  <c r="DK1050" i="3"/>
  <c r="DK1052" i="3"/>
  <c r="DK1054" i="3"/>
  <c r="DK1056" i="3"/>
  <c r="DK1058" i="3"/>
  <c r="DK1060" i="3"/>
  <c r="DK1062" i="3"/>
  <c r="DK1064" i="3"/>
  <c r="DK1066" i="3"/>
  <c r="DK1068" i="3"/>
  <c r="DK1070" i="3"/>
  <c r="DK1072" i="3"/>
  <c r="DK1074" i="3"/>
  <c r="DK1076" i="3"/>
  <c r="DK1078" i="3"/>
  <c r="DK1080" i="3"/>
  <c r="DK1082" i="3"/>
  <c r="DK1084" i="3"/>
  <c r="DK1086" i="3"/>
  <c r="DK1088" i="3"/>
  <c r="DK1090" i="3"/>
  <c r="DK1092" i="3"/>
  <c r="DK1094" i="3"/>
  <c r="DK1096" i="3"/>
  <c r="DK1098" i="3"/>
  <c r="DK1100" i="3"/>
  <c r="DK1102" i="3"/>
  <c r="DK1104" i="3"/>
  <c r="DK1106" i="3"/>
  <c r="DK1108" i="3"/>
  <c r="DK1110" i="3"/>
  <c r="DK1112" i="3"/>
  <c r="DK1114" i="3"/>
  <c r="DK1116" i="3"/>
  <c r="DK1118" i="3"/>
  <c r="DK1120" i="3"/>
  <c r="DK1122" i="3"/>
  <c r="DK1124" i="3"/>
  <c r="DK1126" i="3"/>
  <c r="DK1128" i="3"/>
  <c r="DK1130" i="3"/>
  <c r="DK1132" i="3"/>
  <c r="DK1134" i="3"/>
  <c r="DK1136" i="3"/>
  <c r="DK1138" i="3"/>
  <c r="DK1140" i="3"/>
  <c r="DK1142" i="3"/>
  <c r="DK1144" i="3"/>
  <c r="DK1146" i="3"/>
  <c r="DK99" i="3"/>
  <c r="DK261" i="3"/>
  <c r="DK335" i="3"/>
  <c r="DK378" i="3"/>
  <c r="DK463" i="3"/>
  <c r="DK506" i="3"/>
  <c r="DK533" i="3"/>
  <c r="DK576" i="3"/>
  <c r="DK597" i="3"/>
  <c r="DK640" i="3"/>
  <c r="DK661" i="3"/>
  <c r="DK694" i="3"/>
  <c r="DK715" i="3"/>
  <c r="DK726" i="3"/>
  <c r="DK747" i="3"/>
  <c r="DK758" i="3"/>
  <c r="DK1150" i="3"/>
  <c r="DK1154" i="3"/>
  <c r="DK1158" i="3"/>
  <c r="DK1162" i="3"/>
  <c r="DK1166" i="3"/>
  <c r="DK1170" i="3"/>
  <c r="DK1174" i="3"/>
  <c r="DK1178" i="3"/>
  <c r="DK1182" i="3"/>
  <c r="DK1186" i="3"/>
  <c r="DK1190" i="3"/>
  <c r="DK1194" i="3"/>
  <c r="DK1198" i="3"/>
  <c r="DK1202" i="3"/>
  <c r="DK1206" i="3"/>
  <c r="DK1210" i="3"/>
  <c r="DK1214" i="3"/>
  <c r="DK1218" i="3"/>
  <c r="DK1222" i="3"/>
  <c r="DK1226" i="3"/>
  <c r="DK1230" i="3"/>
  <c r="DK1234" i="3"/>
  <c r="DK1238" i="3"/>
  <c r="DK1242" i="3"/>
  <c r="DK1246" i="3"/>
  <c r="DK1250" i="3"/>
  <c r="DK1254" i="3"/>
  <c r="DK1258" i="3"/>
  <c r="DK1262" i="3"/>
  <c r="DK1266" i="3"/>
  <c r="DK1270" i="3"/>
  <c r="DK1274" i="3"/>
  <c r="DK1278" i="3"/>
  <c r="DK1282" i="3"/>
  <c r="DK1286" i="3"/>
  <c r="DK1290" i="3"/>
  <c r="DK1294" i="3"/>
  <c r="DK1298" i="3"/>
  <c r="DK1302" i="3"/>
  <c r="DK1306" i="3"/>
  <c r="DK1310" i="3"/>
  <c r="DK1314" i="3"/>
  <c r="DK1318" i="3"/>
  <c r="DK1322" i="3"/>
  <c r="DK1326" i="3"/>
  <c r="DK1329" i="3"/>
  <c r="DK1332" i="3"/>
  <c r="DK1337" i="3"/>
  <c r="DK1340" i="3"/>
  <c r="DK1345" i="3"/>
  <c r="DK1348" i="3"/>
  <c r="DK1353" i="3"/>
  <c r="DK1356" i="3"/>
  <c r="DK1361" i="3"/>
  <c r="DK1364" i="3"/>
  <c r="DK1369" i="3"/>
  <c r="DK1372" i="3"/>
  <c r="DK1377" i="3"/>
  <c r="DK1380" i="3"/>
  <c r="DK1385" i="3"/>
  <c r="DK1388" i="3"/>
  <c r="DK1393" i="3"/>
  <c r="DK1396" i="3"/>
  <c r="DK1401" i="3"/>
  <c r="DK1404" i="3"/>
  <c r="DK1409" i="3"/>
  <c r="DK1412" i="3"/>
  <c r="DK184" i="3"/>
  <c r="DK399" i="3"/>
  <c r="DK442" i="3"/>
  <c r="DK544" i="3"/>
  <c r="DK565" i="3"/>
  <c r="DK608" i="3"/>
  <c r="DK629" i="3"/>
  <c r="DK672" i="3"/>
  <c r="DK699" i="3"/>
  <c r="DK710" i="3"/>
  <c r="DK731" i="3"/>
  <c r="DK742" i="3"/>
  <c r="DK763" i="3"/>
  <c r="DK1148" i="3"/>
  <c r="DK1152" i="3"/>
  <c r="DK1156" i="3"/>
  <c r="DK1160" i="3"/>
  <c r="DK1164" i="3"/>
  <c r="DK1168" i="3"/>
  <c r="DK1172" i="3"/>
  <c r="DK1176" i="3"/>
  <c r="DK1180" i="3"/>
  <c r="DK1184" i="3"/>
  <c r="DK1188" i="3"/>
  <c r="DK1192" i="3"/>
  <c r="DK1196" i="3"/>
  <c r="DK1200" i="3"/>
  <c r="DK1204" i="3"/>
  <c r="DK1208" i="3"/>
  <c r="DK1212" i="3"/>
  <c r="DK1216" i="3"/>
  <c r="DK1220" i="3"/>
  <c r="DK1224" i="3"/>
  <c r="DK1228" i="3"/>
  <c r="DK1232" i="3"/>
  <c r="DK1236" i="3"/>
  <c r="DK1240" i="3"/>
  <c r="DK1244" i="3"/>
  <c r="DK1248" i="3"/>
  <c r="DK1252" i="3"/>
  <c r="DK1256" i="3"/>
  <c r="DK1260" i="3"/>
  <c r="DK1264" i="3"/>
  <c r="DK1268" i="3"/>
  <c r="DK1272" i="3"/>
  <c r="DK1276" i="3"/>
  <c r="DK1280" i="3"/>
  <c r="DK1284" i="3"/>
  <c r="DK1288" i="3"/>
  <c r="DK1292" i="3"/>
  <c r="DK1296" i="3"/>
  <c r="DK1300" i="3"/>
  <c r="DK1304" i="3"/>
  <c r="DK1308" i="3"/>
  <c r="DK1312" i="3"/>
  <c r="DK1316" i="3"/>
  <c r="DK1320" i="3"/>
  <c r="DK1324" i="3"/>
  <c r="DK1328" i="3"/>
  <c r="DK1333" i="3"/>
  <c r="DK1336" i="3"/>
  <c r="DK1341" i="3"/>
  <c r="DK1344" i="3"/>
  <c r="DK1349" i="3"/>
  <c r="DK1352" i="3"/>
  <c r="DK1357" i="3"/>
  <c r="DK1360" i="3"/>
  <c r="DK1365" i="3"/>
  <c r="DK1368" i="3"/>
  <c r="DK1373" i="3"/>
  <c r="DK1376" i="3"/>
  <c r="DK1381" i="3"/>
  <c r="DK1384" i="3"/>
  <c r="DK1389" i="3"/>
  <c r="DK1392" i="3"/>
  <c r="DK1397" i="3"/>
  <c r="DK1400" i="3"/>
  <c r="DK1405" i="3"/>
  <c r="DK1408" i="3"/>
  <c r="DK1413" i="3"/>
  <c r="DK346" i="3"/>
  <c r="DK431" i="3"/>
  <c r="DK560" i="3"/>
  <c r="DK645" i="3"/>
  <c r="DK686" i="3"/>
  <c r="DK707" i="3"/>
  <c r="DK750" i="3"/>
  <c r="DK1338" i="3"/>
  <c r="DK1343" i="3"/>
  <c r="DK1354" i="3"/>
  <c r="DK1359" i="3"/>
  <c r="DK1370" i="3"/>
  <c r="DK1375" i="3"/>
  <c r="DK1386" i="3"/>
  <c r="DK1391" i="3"/>
  <c r="DK1402" i="3"/>
  <c r="DK1407" i="3"/>
  <c r="DK227" i="3"/>
  <c r="DK367" i="3"/>
  <c r="DK528" i="3"/>
  <c r="DK613" i="3"/>
  <c r="DK656" i="3"/>
  <c r="DK691" i="3"/>
  <c r="DK734" i="3"/>
  <c r="DK755" i="3"/>
  <c r="DK1334" i="3"/>
  <c r="DK1339" i="3"/>
  <c r="DK1350" i="3"/>
  <c r="DK1355" i="3"/>
  <c r="DK1366" i="3"/>
  <c r="DK1371" i="3"/>
  <c r="DK1382" i="3"/>
  <c r="DK1387" i="3"/>
  <c r="DK1398" i="3"/>
  <c r="DK1403" i="3"/>
  <c r="DK1414" i="3"/>
  <c r="DK282" i="3"/>
  <c r="DK474" i="3"/>
  <c r="DK581" i="3"/>
  <c r="DK718" i="3"/>
  <c r="DK1335" i="3"/>
  <c r="DK1346" i="3"/>
  <c r="DK1367" i="3"/>
  <c r="DK1378" i="3"/>
  <c r="DK1399" i="3"/>
  <c r="DK1410" i="3"/>
  <c r="DK322" i="3"/>
  <c r="DK495" i="3"/>
  <c r="DK592" i="3"/>
  <c r="DK677" i="3"/>
  <c r="DK723" i="3"/>
  <c r="DK766" i="3"/>
  <c r="DK1347" i="3"/>
  <c r="DK1358" i="3"/>
  <c r="DK1379" i="3"/>
  <c r="DK1390" i="3"/>
  <c r="DK1411" i="3"/>
  <c r="DK624" i="3"/>
  <c r="DK739" i="3"/>
  <c r="DK1330" i="3"/>
  <c r="DK1351" i="3"/>
  <c r="DK1362" i="3"/>
  <c r="DK1383" i="3"/>
  <c r="DK1394" i="3"/>
  <c r="DK1415" i="3"/>
  <c r="DK410" i="3"/>
  <c r="DK1331" i="3"/>
  <c r="DK1374" i="3"/>
  <c r="DK702" i="3"/>
  <c r="DK549" i="3"/>
  <c r="DK1342" i="3"/>
  <c r="DK1363" i="3"/>
  <c r="DK1395" i="3"/>
  <c r="DK1406" i="3"/>
  <c r="CP12" i="3"/>
  <c r="CP68" i="3"/>
  <c r="CP37" i="3"/>
  <c r="CP38" i="3"/>
  <c r="BL11" i="3"/>
  <c r="BN11" i="3" s="1"/>
  <c r="CM11" i="3" s="1"/>
  <c r="DY16" i="3"/>
  <c r="L56" i="1"/>
  <c r="BK15" i="3" s="1"/>
  <c r="BL9" i="3"/>
  <c r="BN9" i="3" s="1"/>
  <c r="CM9" i="3" s="1"/>
  <c r="BF9" i="3"/>
  <c r="CI9" i="3" s="1"/>
  <c r="L54" i="1"/>
  <c r="BK13" i="3" s="1"/>
  <c r="DY14" i="3"/>
  <c r="AD22" i="3" l="1"/>
  <c r="AG22" i="3" s="1"/>
  <c r="H21" i="2" s="1"/>
  <c r="AD17" i="3"/>
  <c r="AD21" i="3"/>
  <c r="AG21" i="3" s="1"/>
  <c r="H20" i="2" s="1"/>
  <c r="AD20" i="3"/>
  <c r="AD15" i="3"/>
  <c r="AF15" i="3" s="1"/>
  <c r="E14" i="2" s="1"/>
  <c r="AG13" i="3"/>
  <c r="H12" i="2" s="1"/>
  <c r="AF13" i="3"/>
  <c r="E12" i="2" s="1"/>
  <c r="AH13" i="3"/>
  <c r="J12" i="2" s="1"/>
  <c r="AE13" i="3"/>
  <c r="D12" i="2" s="1"/>
  <c r="AG19" i="3"/>
  <c r="H18" i="2" s="1"/>
  <c r="AF19" i="3"/>
  <c r="E18" i="2" s="1"/>
  <c r="AH19" i="3"/>
  <c r="J18" i="2" s="1"/>
  <c r="AE19" i="3"/>
  <c r="D18" i="2" s="1"/>
  <c r="AG11" i="3"/>
  <c r="H10" i="2" s="1"/>
  <c r="AF11" i="3"/>
  <c r="E10" i="2" s="1"/>
  <c r="AE11" i="3"/>
  <c r="D10" i="2" s="1"/>
  <c r="AH11" i="3"/>
  <c r="AG18" i="3"/>
  <c r="H17" i="2" s="1"/>
  <c r="AF18" i="3"/>
  <c r="E17" i="2" s="1"/>
  <c r="AE18" i="3"/>
  <c r="D17" i="2" s="1"/>
  <c r="AH18" i="3"/>
  <c r="J17" i="2" s="1"/>
  <c r="AG12" i="3"/>
  <c r="H11" i="2" s="1"/>
  <c r="AF12" i="3"/>
  <c r="E11" i="2" s="1"/>
  <c r="AH12" i="3"/>
  <c r="J11" i="2" s="1"/>
  <c r="AE12" i="3"/>
  <c r="D11" i="2" s="1"/>
  <c r="AG17" i="3"/>
  <c r="H16" i="2" s="1"/>
  <c r="AF17" i="3"/>
  <c r="E16" i="2" s="1"/>
  <c r="AE17" i="3"/>
  <c r="D16" i="2" s="1"/>
  <c r="AH17" i="3"/>
  <c r="J16" i="2" s="1"/>
  <c r="AE23" i="3"/>
  <c r="D22" i="2" s="1"/>
  <c r="AG23" i="3"/>
  <c r="H22" i="2" s="1"/>
  <c r="AH23" i="3"/>
  <c r="J22" i="2" s="1"/>
  <c r="AF23" i="3"/>
  <c r="E22" i="2" s="1"/>
  <c r="AG16" i="3"/>
  <c r="H15" i="2" s="1"/>
  <c r="AF16" i="3"/>
  <c r="E15" i="2" s="1"/>
  <c r="AE16" i="3"/>
  <c r="D15" i="2" s="1"/>
  <c r="AH16" i="3"/>
  <c r="J15" i="2" s="1"/>
  <c r="AF22" i="3"/>
  <c r="E21" i="2" s="1"/>
  <c r="AE22" i="3"/>
  <c r="D21" i="2" s="1"/>
  <c r="AF21" i="3"/>
  <c r="E20" i="2" s="1"/>
  <c r="AH21" i="3"/>
  <c r="J20" i="2" s="1"/>
  <c r="AG20" i="3"/>
  <c r="H19" i="2" s="1"/>
  <c r="AF20" i="3"/>
  <c r="E19" i="2" s="1"/>
  <c r="AE20" i="3"/>
  <c r="D19" i="2" s="1"/>
  <c r="AH20" i="3"/>
  <c r="J19" i="2" s="1"/>
  <c r="AH15" i="3"/>
  <c r="J14" i="2" s="1"/>
  <c r="AG14" i="3"/>
  <c r="H13" i="2" s="1"/>
  <c r="AF14" i="3"/>
  <c r="E13" i="2" s="1"/>
  <c r="AE14" i="3"/>
  <c r="D13" i="2" s="1"/>
  <c r="AH14" i="3"/>
  <c r="J13" i="2" s="1"/>
  <c r="DL1200" i="3"/>
  <c r="DM1200" i="3"/>
  <c r="DQ1200" i="3"/>
  <c r="DN1200" i="3"/>
  <c r="DO1200" i="3"/>
  <c r="DL1184" i="3"/>
  <c r="DM1184" i="3"/>
  <c r="DQ1184" i="3"/>
  <c r="DN1184" i="3"/>
  <c r="DO1184" i="3"/>
  <c r="DL1168" i="3"/>
  <c r="DM1168" i="3"/>
  <c r="DQ1168" i="3"/>
  <c r="DN1168" i="3"/>
  <c r="DO1168" i="3"/>
  <c r="DL1152" i="3"/>
  <c r="DM1152" i="3"/>
  <c r="DQ1152" i="3"/>
  <c r="DN1152" i="3"/>
  <c r="DO1152" i="3"/>
  <c r="DL731" i="3"/>
  <c r="DM731" i="3"/>
  <c r="DO731" i="3"/>
  <c r="DN731" i="3"/>
  <c r="DQ731" i="3"/>
  <c r="DL629" i="3"/>
  <c r="DM629" i="3"/>
  <c r="DN629" i="3"/>
  <c r="DO629" i="3"/>
  <c r="DQ629" i="3"/>
  <c r="DL442" i="3"/>
  <c r="DM442" i="3"/>
  <c r="DO442" i="3"/>
  <c r="DQ442" i="3"/>
  <c r="DN442" i="3"/>
  <c r="DL1409" i="3"/>
  <c r="DO1409" i="3"/>
  <c r="DN1409" i="3"/>
  <c r="DM1409" i="3"/>
  <c r="DQ1409" i="3"/>
  <c r="DL1393" i="3"/>
  <c r="DO1393" i="3"/>
  <c r="DN1393" i="3"/>
  <c r="DM1393" i="3"/>
  <c r="DQ1393" i="3"/>
  <c r="DL1377" i="3"/>
  <c r="DO1377" i="3"/>
  <c r="DN1377" i="3"/>
  <c r="DM1377" i="3"/>
  <c r="DQ1377" i="3"/>
  <c r="DL1361" i="3"/>
  <c r="DO1361" i="3"/>
  <c r="DN1361" i="3"/>
  <c r="DM1361" i="3"/>
  <c r="DQ1361" i="3"/>
  <c r="DL1345" i="3"/>
  <c r="DO1345" i="3"/>
  <c r="DN1345" i="3"/>
  <c r="DM1345" i="3"/>
  <c r="DQ1345" i="3"/>
  <c r="DL1329" i="3"/>
  <c r="DO1329" i="3"/>
  <c r="DN1329" i="3"/>
  <c r="DM1329" i="3"/>
  <c r="DQ1329" i="3"/>
  <c r="DM1314" i="3"/>
  <c r="DO1314" i="3"/>
  <c r="DQ1314" i="3"/>
  <c r="DN1314" i="3"/>
  <c r="DL1314" i="3"/>
  <c r="DM1298" i="3"/>
  <c r="DN1298" i="3"/>
  <c r="DO1298" i="3"/>
  <c r="DQ1298" i="3"/>
  <c r="DL1298" i="3"/>
  <c r="DM1282" i="3"/>
  <c r="DO1282" i="3"/>
  <c r="DQ1282" i="3"/>
  <c r="DN1282" i="3"/>
  <c r="DL1282" i="3"/>
  <c r="DM1266" i="3"/>
  <c r="DO1266" i="3"/>
  <c r="DQ1266" i="3"/>
  <c r="DN1266" i="3"/>
  <c r="DL1266" i="3"/>
  <c r="DM1250" i="3"/>
  <c r="DO1250" i="3"/>
  <c r="DQ1250" i="3"/>
  <c r="DL1250" i="3"/>
  <c r="DN1250" i="3"/>
  <c r="DM1234" i="3"/>
  <c r="DO1234" i="3"/>
  <c r="DQ1234" i="3"/>
  <c r="DL1234" i="3"/>
  <c r="DN1234" i="3"/>
  <c r="DM1218" i="3"/>
  <c r="DO1218" i="3"/>
  <c r="DQ1218" i="3"/>
  <c r="DL1218" i="3"/>
  <c r="DN1218" i="3"/>
  <c r="DM1202" i="3"/>
  <c r="DO1202" i="3"/>
  <c r="DQ1202" i="3"/>
  <c r="DL1202" i="3"/>
  <c r="DN1202" i="3"/>
  <c r="DM1186" i="3"/>
  <c r="DO1186" i="3"/>
  <c r="DQ1186" i="3"/>
  <c r="DL1186" i="3"/>
  <c r="DN1186" i="3"/>
  <c r="DM1170" i="3"/>
  <c r="DO1170" i="3"/>
  <c r="DQ1170" i="3"/>
  <c r="DL1170" i="3"/>
  <c r="DN1170" i="3"/>
  <c r="DM1154" i="3"/>
  <c r="DO1154" i="3"/>
  <c r="DQ1154" i="3"/>
  <c r="DL1154" i="3"/>
  <c r="DN1154" i="3"/>
  <c r="DL726" i="3"/>
  <c r="DM726" i="3"/>
  <c r="DQ726" i="3"/>
  <c r="DO726" i="3"/>
  <c r="DN726" i="3"/>
  <c r="DL640" i="3"/>
  <c r="DM640" i="3"/>
  <c r="DO640" i="3"/>
  <c r="DQ640" i="3"/>
  <c r="DN640" i="3"/>
  <c r="DL506" i="3"/>
  <c r="DM506" i="3"/>
  <c r="DO506" i="3"/>
  <c r="DQ506" i="3"/>
  <c r="DN506" i="3"/>
  <c r="DL261" i="3"/>
  <c r="DM261" i="3"/>
  <c r="DO261" i="3"/>
  <c r="DN261" i="3"/>
  <c r="DQ261" i="3"/>
  <c r="DM1142" i="3"/>
  <c r="DL1142" i="3"/>
  <c r="DO1142" i="3"/>
  <c r="DQ1142" i="3"/>
  <c r="DN1142" i="3"/>
  <c r="DM1134" i="3"/>
  <c r="DO1134" i="3"/>
  <c r="DQ1134" i="3"/>
  <c r="DL1134" i="3"/>
  <c r="DN1134" i="3"/>
  <c r="DM1126" i="3"/>
  <c r="DL1126" i="3"/>
  <c r="DO1126" i="3"/>
  <c r="DQ1126" i="3"/>
  <c r="DN1126" i="3"/>
  <c r="DM1118" i="3"/>
  <c r="DL1118" i="3"/>
  <c r="DO1118" i="3"/>
  <c r="DQ1118" i="3"/>
  <c r="DN1118" i="3"/>
  <c r="DM1110" i="3"/>
  <c r="DL1110" i="3"/>
  <c r="DO1110" i="3"/>
  <c r="DQ1110" i="3"/>
  <c r="DN1110" i="3"/>
  <c r="DM1102" i="3"/>
  <c r="DO1102" i="3"/>
  <c r="DQ1102" i="3"/>
  <c r="DN1102" i="3"/>
  <c r="DL1102" i="3"/>
  <c r="DM1094" i="3"/>
  <c r="DL1094" i="3"/>
  <c r="DO1094" i="3"/>
  <c r="DQ1094" i="3"/>
  <c r="DN1094" i="3"/>
  <c r="DM1086" i="3"/>
  <c r="DL1086" i="3"/>
  <c r="DO1086" i="3"/>
  <c r="DQ1086" i="3"/>
  <c r="DN1086" i="3"/>
  <c r="DM1078" i="3"/>
  <c r="DL1078" i="3"/>
  <c r="DO1078" i="3"/>
  <c r="DQ1078" i="3"/>
  <c r="DN1078" i="3"/>
  <c r="DM1070" i="3"/>
  <c r="DO1070" i="3"/>
  <c r="DQ1070" i="3"/>
  <c r="DL1070" i="3"/>
  <c r="DN1070" i="3"/>
  <c r="DM1062" i="3"/>
  <c r="DL1062" i="3"/>
  <c r="DO1062" i="3"/>
  <c r="DQ1062" i="3"/>
  <c r="DN1062" i="3"/>
  <c r="DM1054" i="3"/>
  <c r="DL1054" i="3"/>
  <c r="DO1054" i="3"/>
  <c r="DQ1054" i="3"/>
  <c r="DN1054" i="3"/>
  <c r="DL1046" i="3"/>
  <c r="DO1046" i="3"/>
  <c r="DQ1046" i="3"/>
  <c r="DM1046" i="3"/>
  <c r="DN1046" i="3"/>
  <c r="DM1038" i="3"/>
  <c r="DO1038" i="3"/>
  <c r="DQ1038" i="3"/>
  <c r="DL1038" i="3"/>
  <c r="DN1038" i="3"/>
  <c r="DL1030" i="3"/>
  <c r="DO1030" i="3"/>
  <c r="DQ1030" i="3"/>
  <c r="DM1030" i="3"/>
  <c r="DN1030" i="3"/>
  <c r="DM1022" i="3"/>
  <c r="DL1022" i="3"/>
  <c r="DO1022" i="3"/>
  <c r="DQ1022" i="3"/>
  <c r="DN1022" i="3"/>
  <c r="DL1014" i="3"/>
  <c r="DO1014" i="3"/>
  <c r="DQ1014" i="3"/>
  <c r="DM1014" i="3"/>
  <c r="DN1014" i="3"/>
  <c r="DM1006" i="3"/>
  <c r="DO1006" i="3"/>
  <c r="DQ1006" i="3"/>
  <c r="DL1006" i="3"/>
  <c r="DN1006" i="3"/>
  <c r="DL998" i="3"/>
  <c r="DO998" i="3"/>
  <c r="DQ998" i="3"/>
  <c r="DM998" i="3"/>
  <c r="DN998" i="3"/>
  <c r="DM990" i="3"/>
  <c r="DL990" i="3"/>
  <c r="DO990" i="3"/>
  <c r="DQ990" i="3"/>
  <c r="DN990" i="3"/>
  <c r="DL982" i="3"/>
  <c r="DO982" i="3"/>
  <c r="DQ982" i="3"/>
  <c r="DM982" i="3"/>
  <c r="DN982" i="3"/>
  <c r="DM974" i="3"/>
  <c r="DO974" i="3"/>
  <c r="DQ974" i="3"/>
  <c r="DL974" i="3"/>
  <c r="DN974" i="3"/>
  <c r="DL966" i="3"/>
  <c r="DO966" i="3"/>
  <c r="DQ966" i="3"/>
  <c r="DM966" i="3"/>
  <c r="DN966" i="3"/>
  <c r="DM958" i="3"/>
  <c r="DL958" i="3"/>
  <c r="DO958" i="3"/>
  <c r="DQ958" i="3"/>
  <c r="DN958" i="3"/>
  <c r="DL950" i="3"/>
  <c r="DO950" i="3"/>
  <c r="DQ950" i="3"/>
  <c r="DM950" i="3"/>
  <c r="DN950" i="3"/>
  <c r="DM942" i="3"/>
  <c r="DO942" i="3"/>
  <c r="DQ942" i="3"/>
  <c r="DL942" i="3"/>
  <c r="DN942" i="3"/>
  <c r="DM934" i="3"/>
  <c r="DL934" i="3"/>
  <c r="DO934" i="3"/>
  <c r="DQ934" i="3"/>
  <c r="DN934" i="3"/>
  <c r="DM926" i="3"/>
  <c r="DL926" i="3"/>
  <c r="DO926" i="3"/>
  <c r="DQ926" i="3"/>
  <c r="DN926" i="3"/>
  <c r="DM918" i="3"/>
  <c r="DL918" i="3"/>
  <c r="DO918" i="3"/>
  <c r="DQ918" i="3"/>
  <c r="DN918" i="3"/>
  <c r="DM910" i="3"/>
  <c r="DO910" i="3"/>
  <c r="DQ910" i="3"/>
  <c r="DL910" i="3"/>
  <c r="DN910" i="3"/>
  <c r="DM902" i="3"/>
  <c r="DL902" i="3"/>
  <c r="DO902" i="3"/>
  <c r="DQ902" i="3"/>
  <c r="DN902" i="3"/>
  <c r="DM894" i="3"/>
  <c r="DL894" i="3"/>
  <c r="DO894" i="3"/>
  <c r="DQ894" i="3"/>
  <c r="DN894" i="3"/>
  <c r="DM886" i="3"/>
  <c r="DL886" i="3"/>
  <c r="DO886" i="3"/>
  <c r="DQ886" i="3"/>
  <c r="DN886" i="3"/>
  <c r="DM878" i="3"/>
  <c r="DO878" i="3"/>
  <c r="DQ878" i="3"/>
  <c r="DL878" i="3"/>
  <c r="DN878" i="3"/>
  <c r="DM870" i="3"/>
  <c r="DL870" i="3"/>
  <c r="DO870" i="3"/>
  <c r="DQ870" i="3"/>
  <c r="DN870" i="3"/>
  <c r="DM862" i="3"/>
  <c r="DL862" i="3"/>
  <c r="DO862" i="3"/>
  <c r="DQ862" i="3"/>
  <c r="DN862" i="3"/>
  <c r="DM854" i="3"/>
  <c r="DL854" i="3"/>
  <c r="DO854" i="3"/>
  <c r="DQ854" i="3"/>
  <c r="DN854" i="3"/>
  <c r="DM846" i="3"/>
  <c r="DO846" i="3"/>
  <c r="DQ846" i="3"/>
  <c r="DN846" i="3"/>
  <c r="DL846" i="3"/>
  <c r="DM838" i="3"/>
  <c r="DL838" i="3"/>
  <c r="DO838" i="3"/>
  <c r="DQ838" i="3"/>
  <c r="DN838" i="3"/>
  <c r="DM830" i="3"/>
  <c r="DL830" i="3"/>
  <c r="DO830" i="3"/>
  <c r="DQ830" i="3"/>
  <c r="DN830" i="3"/>
  <c r="DM822" i="3"/>
  <c r="DL822" i="3"/>
  <c r="DO822" i="3"/>
  <c r="DQ822" i="3"/>
  <c r="DN822" i="3"/>
  <c r="DM814" i="3"/>
  <c r="DO814" i="3"/>
  <c r="DQ814" i="3"/>
  <c r="DL814" i="3"/>
  <c r="DN814" i="3"/>
  <c r="DM806" i="3"/>
  <c r="DL806" i="3"/>
  <c r="DO806" i="3"/>
  <c r="DQ806" i="3"/>
  <c r="DN806" i="3"/>
  <c r="DM798" i="3"/>
  <c r="DL798" i="3"/>
  <c r="DO798" i="3"/>
  <c r="DQ798" i="3"/>
  <c r="DN798" i="3"/>
  <c r="DM790" i="3"/>
  <c r="DL790" i="3"/>
  <c r="DO790" i="3"/>
  <c r="DQ790" i="3"/>
  <c r="DN790" i="3"/>
  <c r="DM782" i="3"/>
  <c r="DQ782" i="3"/>
  <c r="DL782" i="3"/>
  <c r="DO782" i="3"/>
  <c r="DN782" i="3"/>
  <c r="DM774" i="3"/>
  <c r="DL774" i="3"/>
  <c r="DO774" i="3"/>
  <c r="DQ774" i="3"/>
  <c r="DN774" i="3"/>
  <c r="DL765" i="3"/>
  <c r="DM765" i="3"/>
  <c r="DN765" i="3"/>
  <c r="DO765" i="3"/>
  <c r="DQ765" i="3"/>
  <c r="DL749" i="3"/>
  <c r="DM749" i="3"/>
  <c r="DN749" i="3"/>
  <c r="DO749" i="3"/>
  <c r="DQ749" i="3"/>
  <c r="DL733" i="3"/>
  <c r="DM733" i="3"/>
  <c r="DN733" i="3"/>
  <c r="DO733" i="3"/>
  <c r="DQ733" i="3"/>
  <c r="DL717" i="3"/>
  <c r="DM717" i="3"/>
  <c r="DN717" i="3"/>
  <c r="DO717" i="3"/>
  <c r="DQ717" i="3"/>
  <c r="DL701" i="3"/>
  <c r="DM701" i="3"/>
  <c r="DN701" i="3"/>
  <c r="DO701" i="3"/>
  <c r="DQ701" i="3"/>
  <c r="DL685" i="3"/>
  <c r="DM685" i="3"/>
  <c r="DN685" i="3"/>
  <c r="DO685" i="3"/>
  <c r="DQ685" i="3"/>
  <c r="DL655" i="3"/>
  <c r="DM655" i="3"/>
  <c r="DO655" i="3"/>
  <c r="DN655" i="3"/>
  <c r="DQ655" i="3"/>
  <c r="DL623" i="3"/>
  <c r="DM623" i="3"/>
  <c r="DO623" i="3"/>
  <c r="DN623" i="3"/>
  <c r="DQ623" i="3"/>
  <c r="DL591" i="3"/>
  <c r="DM591" i="3"/>
  <c r="DO591" i="3"/>
  <c r="DN591" i="3"/>
  <c r="DQ591" i="3"/>
  <c r="DL559" i="3"/>
  <c r="DM559" i="3"/>
  <c r="DO559" i="3"/>
  <c r="DN559" i="3"/>
  <c r="DQ559" i="3"/>
  <c r="DL527" i="3"/>
  <c r="DM527" i="3"/>
  <c r="DO527" i="3"/>
  <c r="DN527" i="3"/>
  <c r="DQ527" i="3"/>
  <c r="DL482" i="3"/>
  <c r="DO482" i="3"/>
  <c r="DQ482" i="3"/>
  <c r="DM482" i="3"/>
  <c r="DN482" i="3"/>
  <c r="DL418" i="3"/>
  <c r="DO418" i="3"/>
  <c r="DQ418" i="3"/>
  <c r="DM418" i="3"/>
  <c r="DN418" i="3"/>
  <c r="DL354" i="3"/>
  <c r="DO354" i="3"/>
  <c r="DQ354" i="3"/>
  <c r="DM354" i="3"/>
  <c r="DN354" i="3"/>
  <c r="DL277" i="3"/>
  <c r="DM277" i="3"/>
  <c r="DO277" i="3"/>
  <c r="DN277" i="3"/>
  <c r="DQ277" i="3"/>
  <c r="DL767" i="3"/>
  <c r="DO767" i="3"/>
  <c r="DN767" i="3"/>
  <c r="DM767" i="3"/>
  <c r="DQ767" i="3"/>
  <c r="DL751" i="3"/>
  <c r="DM751" i="3"/>
  <c r="DO751" i="3"/>
  <c r="DN751" i="3"/>
  <c r="DQ751" i="3"/>
  <c r="DL735" i="3"/>
  <c r="DO735" i="3"/>
  <c r="DN735" i="3"/>
  <c r="DM735" i="3"/>
  <c r="DQ735" i="3"/>
  <c r="DL719" i="3"/>
  <c r="DM719" i="3"/>
  <c r="DO719" i="3"/>
  <c r="DN719" i="3"/>
  <c r="DQ719" i="3"/>
  <c r="DL703" i="3"/>
  <c r="DO703" i="3"/>
  <c r="DN703" i="3"/>
  <c r="DM703" i="3"/>
  <c r="DQ703" i="3"/>
  <c r="DL687" i="3"/>
  <c r="DM687" i="3"/>
  <c r="DO687" i="3"/>
  <c r="DN687" i="3"/>
  <c r="DQ687" i="3"/>
  <c r="DL653" i="3"/>
  <c r="DM653" i="3"/>
  <c r="DN653" i="3"/>
  <c r="DO653" i="3"/>
  <c r="DQ653" i="3"/>
  <c r="DL621" i="3"/>
  <c r="DM621" i="3"/>
  <c r="DN621" i="3"/>
  <c r="DO621" i="3"/>
  <c r="DQ621" i="3"/>
  <c r="DL589" i="3"/>
  <c r="DM589" i="3"/>
  <c r="DN589" i="3"/>
  <c r="DO589" i="3"/>
  <c r="DQ589" i="3"/>
  <c r="DL557" i="3"/>
  <c r="DM557" i="3"/>
  <c r="DN557" i="3"/>
  <c r="DO557" i="3"/>
  <c r="DQ557" i="3"/>
  <c r="DL525" i="3"/>
  <c r="DM525" i="3"/>
  <c r="DN525" i="3"/>
  <c r="DO525" i="3"/>
  <c r="DQ525" i="3"/>
  <c r="DL479" i="3"/>
  <c r="DO479" i="3"/>
  <c r="DN479" i="3"/>
  <c r="DM479" i="3"/>
  <c r="DQ479" i="3"/>
  <c r="DL415" i="3"/>
  <c r="DO415" i="3"/>
  <c r="DN415" i="3"/>
  <c r="DM415" i="3"/>
  <c r="DQ415" i="3"/>
  <c r="DL351" i="3"/>
  <c r="DO351" i="3"/>
  <c r="DN351" i="3"/>
  <c r="DM351" i="3"/>
  <c r="DQ351" i="3"/>
  <c r="DL248" i="3"/>
  <c r="DM248" i="3"/>
  <c r="DO248" i="3"/>
  <c r="DN248" i="3"/>
  <c r="DQ248" i="3"/>
  <c r="DL1325" i="3"/>
  <c r="DM1325" i="3"/>
  <c r="DO1325" i="3"/>
  <c r="DN1325" i="3"/>
  <c r="DQ1325" i="3"/>
  <c r="DL1317" i="3"/>
  <c r="DM1317" i="3"/>
  <c r="DO1317" i="3"/>
  <c r="DN1317" i="3"/>
  <c r="DQ1317" i="3"/>
  <c r="DL1309" i="3"/>
  <c r="DM1309" i="3"/>
  <c r="DO1309" i="3"/>
  <c r="DN1309" i="3"/>
  <c r="DQ1309" i="3"/>
  <c r="DL1301" i="3"/>
  <c r="DM1301" i="3"/>
  <c r="DO1301" i="3"/>
  <c r="DN1301" i="3"/>
  <c r="DQ1301" i="3"/>
  <c r="DL1293" i="3"/>
  <c r="DM1293" i="3"/>
  <c r="DO1293" i="3"/>
  <c r="DN1293" i="3"/>
  <c r="DQ1293" i="3"/>
  <c r="DL1285" i="3"/>
  <c r="DM1285" i="3"/>
  <c r="DO1285" i="3"/>
  <c r="DN1285" i="3"/>
  <c r="DQ1285" i="3"/>
  <c r="DL1277" i="3"/>
  <c r="DM1277" i="3"/>
  <c r="DO1277" i="3"/>
  <c r="DN1277" i="3"/>
  <c r="DQ1277" i="3"/>
  <c r="DL1269" i="3"/>
  <c r="DM1269" i="3"/>
  <c r="DO1269" i="3"/>
  <c r="DN1269" i="3"/>
  <c r="DQ1269" i="3"/>
  <c r="DL1261" i="3"/>
  <c r="DM1261" i="3"/>
  <c r="DO1261" i="3"/>
  <c r="DN1261" i="3"/>
  <c r="DQ1261" i="3"/>
  <c r="DL1253" i="3"/>
  <c r="DM1253" i="3"/>
  <c r="DO1253" i="3"/>
  <c r="DN1253" i="3"/>
  <c r="DQ1253" i="3"/>
  <c r="DL1245" i="3"/>
  <c r="DM1245" i="3"/>
  <c r="DO1245" i="3"/>
  <c r="DN1245" i="3"/>
  <c r="DQ1245" i="3"/>
  <c r="DL1237" i="3"/>
  <c r="DM1237" i="3"/>
  <c r="DO1237" i="3"/>
  <c r="DN1237" i="3"/>
  <c r="DQ1237" i="3"/>
  <c r="DL1229" i="3"/>
  <c r="DM1229" i="3"/>
  <c r="DO1229" i="3"/>
  <c r="DN1229" i="3"/>
  <c r="DQ1229" i="3"/>
  <c r="DL1221" i="3"/>
  <c r="DM1221" i="3"/>
  <c r="DO1221" i="3"/>
  <c r="DN1221" i="3"/>
  <c r="DQ1221" i="3"/>
  <c r="DL1213" i="3"/>
  <c r="DM1213" i="3"/>
  <c r="DO1213" i="3"/>
  <c r="DN1213" i="3"/>
  <c r="DQ1213" i="3"/>
  <c r="DL1205" i="3"/>
  <c r="DM1205" i="3"/>
  <c r="DO1205" i="3"/>
  <c r="DN1205" i="3"/>
  <c r="DQ1205" i="3"/>
  <c r="DL1197" i="3"/>
  <c r="DM1197" i="3"/>
  <c r="DO1197" i="3"/>
  <c r="DN1197" i="3"/>
  <c r="DQ1197" i="3"/>
  <c r="DL1189" i="3"/>
  <c r="DM1189" i="3"/>
  <c r="DO1189" i="3"/>
  <c r="DN1189" i="3"/>
  <c r="DQ1189" i="3"/>
  <c r="DL1181" i="3"/>
  <c r="DM1181" i="3"/>
  <c r="DO1181" i="3"/>
  <c r="DN1181" i="3"/>
  <c r="DQ1181" i="3"/>
  <c r="DL1173" i="3"/>
  <c r="DM1173" i="3"/>
  <c r="DO1173" i="3"/>
  <c r="DN1173" i="3"/>
  <c r="DQ1173" i="3"/>
  <c r="DL1165" i="3"/>
  <c r="DM1165" i="3"/>
  <c r="DO1165" i="3"/>
  <c r="DN1165" i="3"/>
  <c r="DQ1165" i="3"/>
  <c r="DL1157" i="3"/>
  <c r="DM1157" i="3"/>
  <c r="DO1157" i="3"/>
  <c r="DN1157" i="3"/>
  <c r="DQ1157" i="3"/>
  <c r="DL1149" i="3"/>
  <c r="DM1149" i="3"/>
  <c r="DO1149" i="3"/>
  <c r="DN1149" i="3"/>
  <c r="DQ1149" i="3"/>
  <c r="DL1141" i="3"/>
  <c r="DM1141" i="3"/>
  <c r="DO1141" i="3"/>
  <c r="DN1141" i="3"/>
  <c r="DQ1141" i="3"/>
  <c r="DL1133" i="3"/>
  <c r="DM1133" i="3"/>
  <c r="DO1133" i="3"/>
  <c r="DN1133" i="3"/>
  <c r="DQ1133" i="3"/>
  <c r="DL1125" i="3"/>
  <c r="DM1125" i="3"/>
  <c r="DO1125" i="3"/>
  <c r="DN1125" i="3"/>
  <c r="DQ1125" i="3"/>
  <c r="DL1117" i="3"/>
  <c r="DM1117" i="3"/>
  <c r="DO1117" i="3"/>
  <c r="DN1117" i="3"/>
  <c r="DQ1117" i="3"/>
  <c r="DL1109" i="3"/>
  <c r="DM1109" i="3"/>
  <c r="DO1109" i="3"/>
  <c r="DN1109" i="3"/>
  <c r="DQ1109" i="3"/>
  <c r="DL1101" i="3"/>
  <c r="DM1101" i="3"/>
  <c r="DO1101" i="3"/>
  <c r="DN1101" i="3"/>
  <c r="DQ1101" i="3"/>
  <c r="DL1093" i="3"/>
  <c r="DM1093" i="3"/>
  <c r="DO1093" i="3"/>
  <c r="DN1093" i="3"/>
  <c r="DQ1093" i="3"/>
  <c r="DL1085" i="3"/>
  <c r="DM1085" i="3"/>
  <c r="DO1085" i="3"/>
  <c r="DN1085" i="3"/>
  <c r="DQ1085" i="3"/>
  <c r="DL1077" i="3"/>
  <c r="DM1077" i="3"/>
  <c r="DO1077" i="3"/>
  <c r="DN1077" i="3"/>
  <c r="DQ1077" i="3"/>
  <c r="DL1069" i="3"/>
  <c r="DM1069" i="3"/>
  <c r="DO1069" i="3"/>
  <c r="DN1069" i="3"/>
  <c r="DQ1069" i="3"/>
  <c r="DL1061" i="3"/>
  <c r="DM1061" i="3"/>
  <c r="DO1061" i="3"/>
  <c r="DN1061" i="3"/>
  <c r="DQ1061" i="3"/>
  <c r="DL1053" i="3"/>
  <c r="DM1053" i="3"/>
  <c r="DO1053" i="3"/>
  <c r="DN1053" i="3"/>
  <c r="DQ1053" i="3"/>
  <c r="DL1045" i="3"/>
  <c r="DM1045" i="3"/>
  <c r="DO1045" i="3"/>
  <c r="DN1045" i="3"/>
  <c r="DQ1045" i="3"/>
  <c r="DL1037" i="3"/>
  <c r="DM1037" i="3"/>
  <c r="DO1037" i="3"/>
  <c r="DN1037" i="3"/>
  <c r="DQ1037" i="3"/>
  <c r="DL1029" i="3"/>
  <c r="DM1029" i="3"/>
  <c r="DO1029" i="3"/>
  <c r="DN1029" i="3"/>
  <c r="DQ1029" i="3"/>
  <c r="DL1021" i="3"/>
  <c r="DM1021" i="3"/>
  <c r="DO1021" i="3"/>
  <c r="DN1021" i="3"/>
  <c r="DQ1021" i="3"/>
  <c r="DL1013" i="3"/>
  <c r="DM1013" i="3"/>
  <c r="DO1013" i="3"/>
  <c r="DN1013" i="3"/>
  <c r="DQ1013" i="3"/>
  <c r="DL1005" i="3"/>
  <c r="DM1005" i="3"/>
  <c r="DO1005" i="3"/>
  <c r="DN1005" i="3"/>
  <c r="DQ1005" i="3"/>
  <c r="DL997" i="3"/>
  <c r="DM997" i="3"/>
  <c r="DO997" i="3"/>
  <c r="DN997" i="3"/>
  <c r="DQ997" i="3"/>
  <c r="DL989" i="3"/>
  <c r="DM989" i="3"/>
  <c r="DO989" i="3"/>
  <c r="DN989" i="3"/>
  <c r="DQ989" i="3"/>
  <c r="DL981" i="3"/>
  <c r="DM981" i="3"/>
  <c r="DO981" i="3"/>
  <c r="DN981" i="3"/>
  <c r="DQ981" i="3"/>
  <c r="DL973" i="3"/>
  <c r="DM973" i="3"/>
  <c r="DO973" i="3"/>
  <c r="DN973" i="3"/>
  <c r="DQ973" i="3"/>
  <c r="DL965" i="3"/>
  <c r="DM965" i="3"/>
  <c r="DO965" i="3"/>
  <c r="DN965" i="3"/>
  <c r="DQ965" i="3"/>
  <c r="DL957" i="3"/>
  <c r="DM957" i="3"/>
  <c r="DO957" i="3"/>
  <c r="DN957" i="3"/>
  <c r="DQ957" i="3"/>
  <c r="DL949" i="3"/>
  <c r="DM949" i="3"/>
  <c r="DO949" i="3"/>
  <c r="DN949" i="3"/>
  <c r="DQ949" i="3"/>
  <c r="DL941" i="3"/>
  <c r="DM941" i="3"/>
  <c r="DO941" i="3"/>
  <c r="DN941" i="3"/>
  <c r="DQ941" i="3"/>
  <c r="DL933" i="3"/>
  <c r="DM933" i="3"/>
  <c r="DO933" i="3"/>
  <c r="DN933" i="3"/>
  <c r="DQ933" i="3"/>
  <c r="DL925" i="3"/>
  <c r="DM925" i="3"/>
  <c r="DO925" i="3"/>
  <c r="DN925" i="3"/>
  <c r="DQ925" i="3"/>
  <c r="DL917" i="3"/>
  <c r="DM917" i="3"/>
  <c r="DO917" i="3"/>
  <c r="DN917" i="3"/>
  <c r="DQ917" i="3"/>
  <c r="DL909" i="3"/>
  <c r="DM909" i="3"/>
  <c r="DO909" i="3"/>
  <c r="DN909" i="3"/>
  <c r="DQ909" i="3"/>
  <c r="DL901" i="3"/>
  <c r="DM901" i="3"/>
  <c r="DO901" i="3"/>
  <c r="DN901" i="3"/>
  <c r="DQ901" i="3"/>
  <c r="DL893" i="3"/>
  <c r="DM893" i="3"/>
  <c r="DO893" i="3"/>
  <c r="DN893" i="3"/>
  <c r="DQ893" i="3"/>
  <c r="DL885" i="3"/>
  <c r="DM885" i="3"/>
  <c r="DO885" i="3"/>
  <c r="DN885" i="3"/>
  <c r="DQ885" i="3"/>
  <c r="DL877" i="3"/>
  <c r="DM877" i="3"/>
  <c r="DO877" i="3"/>
  <c r="DN877" i="3"/>
  <c r="DQ877" i="3"/>
  <c r="DL869" i="3"/>
  <c r="DM869" i="3"/>
  <c r="DO869" i="3"/>
  <c r="DN869" i="3"/>
  <c r="DQ869" i="3"/>
  <c r="DL861" i="3"/>
  <c r="DM861" i="3"/>
  <c r="DO861" i="3"/>
  <c r="DN861" i="3"/>
  <c r="DQ861" i="3"/>
  <c r="DL853" i="3"/>
  <c r="DM853" i="3"/>
  <c r="DO853" i="3"/>
  <c r="DN853" i="3"/>
  <c r="DQ853" i="3"/>
  <c r="DL845" i="3"/>
  <c r="DM845" i="3"/>
  <c r="DO845" i="3"/>
  <c r="DN845" i="3"/>
  <c r="DQ845" i="3"/>
  <c r="DL837" i="3"/>
  <c r="DM837" i="3"/>
  <c r="DO837" i="3"/>
  <c r="DN837" i="3"/>
  <c r="DQ837" i="3"/>
  <c r="DL829" i="3"/>
  <c r="DM829" i="3"/>
  <c r="DO829" i="3"/>
  <c r="DN829" i="3"/>
  <c r="DQ829" i="3"/>
  <c r="DL821" i="3"/>
  <c r="DM821" i="3"/>
  <c r="DO821" i="3"/>
  <c r="DN821" i="3"/>
  <c r="DQ821" i="3"/>
  <c r="DL813" i="3"/>
  <c r="DM813" i="3"/>
  <c r="DO813" i="3"/>
  <c r="DN813" i="3"/>
  <c r="DQ813" i="3"/>
  <c r="DL805" i="3"/>
  <c r="DM805" i="3"/>
  <c r="DO805" i="3"/>
  <c r="DN805" i="3"/>
  <c r="DQ805" i="3"/>
  <c r="DL797" i="3"/>
  <c r="DM797" i="3"/>
  <c r="DO797" i="3"/>
  <c r="DN797" i="3"/>
  <c r="DQ797" i="3"/>
  <c r="DL789" i="3"/>
  <c r="DM789" i="3"/>
  <c r="DO789" i="3"/>
  <c r="DN789" i="3"/>
  <c r="DQ789" i="3"/>
  <c r="DL781" i="3"/>
  <c r="DM781" i="3"/>
  <c r="DN781" i="3"/>
  <c r="DO781" i="3"/>
  <c r="DQ781" i="3"/>
  <c r="DL773" i="3"/>
  <c r="DM773" i="3"/>
  <c r="DO773" i="3"/>
  <c r="DN773" i="3"/>
  <c r="DQ773" i="3"/>
  <c r="DL761" i="3"/>
  <c r="DM761" i="3"/>
  <c r="DO761" i="3"/>
  <c r="DN761" i="3"/>
  <c r="DQ761" i="3"/>
  <c r="DL745" i="3"/>
  <c r="DM745" i="3"/>
  <c r="DO745" i="3"/>
  <c r="DN745" i="3"/>
  <c r="DQ745" i="3"/>
  <c r="DL729" i="3"/>
  <c r="DM729" i="3"/>
  <c r="DO729" i="3"/>
  <c r="DN729" i="3"/>
  <c r="DQ729" i="3"/>
  <c r="DL713" i="3"/>
  <c r="DM713" i="3"/>
  <c r="DO713" i="3"/>
  <c r="DN713" i="3"/>
  <c r="DQ713" i="3"/>
  <c r="DL697" i="3"/>
  <c r="DM697" i="3"/>
  <c r="DO697" i="3"/>
  <c r="DN697" i="3"/>
  <c r="DQ697" i="3"/>
  <c r="DL679" i="3"/>
  <c r="DO679" i="3"/>
  <c r="DM679" i="3"/>
  <c r="DN679" i="3"/>
  <c r="DQ679" i="3"/>
  <c r="DL647" i="3"/>
  <c r="DO647" i="3"/>
  <c r="DM647" i="3"/>
  <c r="DN647" i="3"/>
  <c r="DQ647" i="3"/>
  <c r="DL615" i="3"/>
  <c r="DO615" i="3"/>
  <c r="DM615" i="3"/>
  <c r="DN615" i="3"/>
  <c r="DQ615" i="3"/>
  <c r="DL583" i="3"/>
  <c r="DO583" i="3"/>
  <c r="DM583" i="3"/>
  <c r="DN583" i="3"/>
  <c r="DQ583" i="3"/>
  <c r="DL551" i="3"/>
  <c r="DO551" i="3"/>
  <c r="DM551" i="3"/>
  <c r="DN551" i="3"/>
  <c r="DQ551" i="3"/>
  <c r="DL519" i="3"/>
  <c r="DO519" i="3"/>
  <c r="DM519" i="3"/>
  <c r="DN519" i="3"/>
  <c r="DQ519" i="3"/>
  <c r="DL455" i="3"/>
  <c r="DO455" i="3"/>
  <c r="DM455" i="3"/>
  <c r="DN455" i="3"/>
  <c r="DQ455" i="3"/>
  <c r="DL391" i="3"/>
  <c r="DO391" i="3"/>
  <c r="DM391" i="3"/>
  <c r="DN391" i="3"/>
  <c r="DQ391" i="3"/>
  <c r="DL326" i="3"/>
  <c r="DM326" i="3"/>
  <c r="DN326" i="3"/>
  <c r="DQ326" i="3"/>
  <c r="DO326" i="3"/>
  <c r="DL152" i="3"/>
  <c r="B151" i="4" s="1"/>
  <c r="A151" i="4" s="1"/>
  <c r="DM152" i="3"/>
  <c r="C151" i="4" s="1"/>
  <c r="DO152" i="3"/>
  <c r="E151" i="4" s="1"/>
  <c r="F151" i="4" s="1"/>
  <c r="DQ152" i="3"/>
  <c r="DN152" i="3"/>
  <c r="D151" i="4" s="1"/>
  <c r="DL668" i="3"/>
  <c r="DM668" i="3"/>
  <c r="DO668" i="3"/>
  <c r="DQ668" i="3"/>
  <c r="DN668" i="3"/>
  <c r="DL652" i="3"/>
  <c r="DO652" i="3"/>
  <c r="DQ652" i="3"/>
  <c r="DM652" i="3"/>
  <c r="DN652" i="3"/>
  <c r="DL636" i="3"/>
  <c r="DM636" i="3"/>
  <c r="DO636" i="3"/>
  <c r="DQ636" i="3"/>
  <c r="DN636" i="3"/>
  <c r="DL620" i="3"/>
  <c r="DO620" i="3"/>
  <c r="DM620" i="3"/>
  <c r="DQ620" i="3"/>
  <c r="DN620" i="3"/>
  <c r="DL604" i="3"/>
  <c r="DM604" i="3"/>
  <c r="DO604" i="3"/>
  <c r="DQ604" i="3"/>
  <c r="DN604" i="3"/>
  <c r="DL588" i="3"/>
  <c r="DO588" i="3"/>
  <c r="DQ588" i="3"/>
  <c r="DM588" i="3"/>
  <c r="DN588" i="3"/>
  <c r="DL572" i="3"/>
  <c r="DM572" i="3"/>
  <c r="DO572" i="3"/>
  <c r="DQ572" i="3"/>
  <c r="DN572" i="3"/>
  <c r="DL556" i="3"/>
  <c r="DO556" i="3"/>
  <c r="DM556" i="3"/>
  <c r="DQ556" i="3"/>
  <c r="DN556" i="3"/>
  <c r="DL540" i="3"/>
  <c r="DM540" i="3"/>
  <c r="DO540" i="3"/>
  <c r="DQ540" i="3"/>
  <c r="DN540" i="3"/>
  <c r="DL524" i="3"/>
  <c r="DO524" i="3"/>
  <c r="DQ524" i="3"/>
  <c r="DM524" i="3"/>
  <c r="DN524" i="3"/>
  <c r="DL508" i="3"/>
  <c r="DM508" i="3"/>
  <c r="DO508" i="3"/>
  <c r="DQ508" i="3"/>
  <c r="DN508" i="3"/>
  <c r="DL492" i="3"/>
  <c r="DO492" i="3"/>
  <c r="DM492" i="3"/>
  <c r="DQ492" i="3"/>
  <c r="DN492" i="3"/>
  <c r="DL476" i="3"/>
  <c r="DM476" i="3"/>
  <c r="DO476" i="3"/>
  <c r="DQ476" i="3"/>
  <c r="DN476" i="3"/>
  <c r="DL460" i="3"/>
  <c r="DO460" i="3"/>
  <c r="DQ460" i="3"/>
  <c r="DM460" i="3"/>
  <c r="DN460" i="3"/>
  <c r="DL444" i="3"/>
  <c r="DM444" i="3"/>
  <c r="DO444" i="3"/>
  <c r="DQ444" i="3"/>
  <c r="DN444" i="3"/>
  <c r="DL428" i="3"/>
  <c r="DO428" i="3"/>
  <c r="DM428" i="3"/>
  <c r="DQ428" i="3"/>
  <c r="DN428" i="3"/>
  <c r="DL412" i="3"/>
  <c r="DM412" i="3"/>
  <c r="DO412" i="3"/>
  <c r="DQ412" i="3"/>
  <c r="DN412" i="3"/>
  <c r="DL396" i="3"/>
  <c r="DO396" i="3"/>
  <c r="DQ396" i="3"/>
  <c r="DM396" i="3"/>
  <c r="DN396" i="3"/>
  <c r="DL380" i="3"/>
  <c r="DM380" i="3"/>
  <c r="DO380" i="3"/>
  <c r="DQ380" i="3"/>
  <c r="DN380" i="3"/>
  <c r="DL364" i="3"/>
  <c r="DO364" i="3"/>
  <c r="DM364" i="3"/>
  <c r="DQ364" i="3"/>
  <c r="DN364" i="3"/>
  <c r="DL348" i="3"/>
  <c r="DM348" i="3"/>
  <c r="DO348" i="3"/>
  <c r="DQ348" i="3"/>
  <c r="DN348" i="3"/>
  <c r="DL332" i="3"/>
  <c r="DO332" i="3"/>
  <c r="DQ332" i="3"/>
  <c r="DM332" i="3"/>
  <c r="DN332" i="3"/>
  <c r="DL291" i="3"/>
  <c r="DM291" i="3"/>
  <c r="DO291" i="3"/>
  <c r="DQ291" i="3"/>
  <c r="DN291" i="3"/>
  <c r="DL259" i="3"/>
  <c r="DM259" i="3"/>
  <c r="DO259" i="3"/>
  <c r="DN259" i="3"/>
  <c r="DQ259" i="3"/>
  <c r="DL192" i="3"/>
  <c r="B191" i="4" s="1"/>
  <c r="A191" i="4" s="1"/>
  <c r="DM192" i="3"/>
  <c r="C191" i="4" s="1"/>
  <c r="DO192" i="3"/>
  <c r="E191" i="4" s="1"/>
  <c r="F191" i="4" s="1"/>
  <c r="DN192" i="3"/>
  <c r="D191" i="4" s="1"/>
  <c r="DQ192" i="3"/>
  <c r="DL128" i="3"/>
  <c r="B127" i="4" s="1"/>
  <c r="A127" i="4" s="1"/>
  <c r="DM128" i="3"/>
  <c r="C127" i="4" s="1"/>
  <c r="DQ128" i="3"/>
  <c r="DO128" i="3"/>
  <c r="E127" i="4" s="1"/>
  <c r="F127" i="4" s="1"/>
  <c r="DN128" i="3"/>
  <c r="D127" i="4" s="1"/>
  <c r="DL678" i="3"/>
  <c r="DM678" i="3"/>
  <c r="DQ678" i="3"/>
  <c r="DN678" i="3"/>
  <c r="DO678" i="3"/>
  <c r="DL662" i="3"/>
  <c r="DM662" i="3"/>
  <c r="DQ662" i="3"/>
  <c r="DO662" i="3"/>
  <c r="DN662" i="3"/>
  <c r="DL646" i="3"/>
  <c r="DM646" i="3"/>
  <c r="DQ646" i="3"/>
  <c r="DO646" i="3"/>
  <c r="DN646" i="3"/>
  <c r="DL630" i="3"/>
  <c r="DM630" i="3"/>
  <c r="DQ630" i="3"/>
  <c r="DO630" i="3"/>
  <c r="DN630" i="3"/>
  <c r="DL614" i="3"/>
  <c r="DM614" i="3"/>
  <c r="DQ614" i="3"/>
  <c r="DN614" i="3"/>
  <c r="DO614" i="3"/>
  <c r="DL598" i="3"/>
  <c r="DM598" i="3"/>
  <c r="DQ598" i="3"/>
  <c r="DO598" i="3"/>
  <c r="DN598" i="3"/>
  <c r="DL582" i="3"/>
  <c r="DM582" i="3"/>
  <c r="DQ582" i="3"/>
  <c r="DN582" i="3"/>
  <c r="DO582" i="3"/>
  <c r="DL566" i="3"/>
  <c r="DM566" i="3"/>
  <c r="DQ566" i="3"/>
  <c r="DO566" i="3"/>
  <c r="DN566" i="3"/>
  <c r="DL550" i="3"/>
  <c r="DM550" i="3"/>
  <c r="DQ550" i="3"/>
  <c r="DN550" i="3"/>
  <c r="DO550" i="3"/>
  <c r="DL534" i="3"/>
  <c r="DM534" i="3"/>
  <c r="DQ534" i="3"/>
  <c r="DO534" i="3"/>
  <c r="DN534" i="3"/>
  <c r="DL518" i="3"/>
  <c r="DM518" i="3"/>
  <c r="DQ518" i="3"/>
  <c r="DN518" i="3"/>
  <c r="DO518" i="3"/>
  <c r="DL502" i="3"/>
  <c r="DM502" i="3"/>
  <c r="DQ502" i="3"/>
  <c r="DO502" i="3"/>
  <c r="DN502" i="3"/>
  <c r="DL486" i="3"/>
  <c r="DM486" i="3"/>
  <c r="DQ486" i="3"/>
  <c r="DN486" i="3"/>
  <c r="DO486" i="3"/>
  <c r="DL470" i="3"/>
  <c r="DM470" i="3"/>
  <c r="DQ470" i="3"/>
  <c r="DO470" i="3"/>
  <c r="DN470" i="3"/>
  <c r="DL454" i="3"/>
  <c r="DM454" i="3"/>
  <c r="DQ454" i="3"/>
  <c r="DO454" i="3"/>
  <c r="DN454" i="3"/>
  <c r="DL438" i="3"/>
  <c r="DM438" i="3"/>
  <c r="DQ438" i="3"/>
  <c r="DO438" i="3"/>
  <c r="DN438" i="3"/>
  <c r="DL422" i="3"/>
  <c r="DM422" i="3"/>
  <c r="DQ422" i="3"/>
  <c r="DN422" i="3"/>
  <c r="DO422" i="3"/>
  <c r="DL406" i="3"/>
  <c r="DM406" i="3"/>
  <c r="DQ406" i="3"/>
  <c r="DO406" i="3"/>
  <c r="DN406" i="3"/>
  <c r="DL390" i="3"/>
  <c r="DM390" i="3"/>
  <c r="DQ390" i="3"/>
  <c r="DN390" i="3"/>
  <c r="DO390" i="3"/>
  <c r="DL374" i="3"/>
  <c r="DM374" i="3"/>
  <c r="DQ374" i="3"/>
  <c r="DO374" i="3"/>
  <c r="DN374" i="3"/>
  <c r="DL358" i="3"/>
  <c r="DM358" i="3"/>
  <c r="DQ358" i="3"/>
  <c r="DN358" i="3"/>
  <c r="DO358" i="3"/>
  <c r="DL342" i="3"/>
  <c r="DM342" i="3"/>
  <c r="DQ342" i="3"/>
  <c r="DO342" i="3"/>
  <c r="DN342" i="3"/>
  <c r="DL328" i="3"/>
  <c r="DM328" i="3"/>
  <c r="DO328" i="3"/>
  <c r="DQ328" i="3"/>
  <c r="DN328" i="3"/>
  <c r="DL306" i="3"/>
  <c r="DM306" i="3"/>
  <c r="DN306" i="3"/>
  <c r="DO306" i="3"/>
  <c r="DQ306" i="3"/>
  <c r="DL274" i="3"/>
  <c r="DM274" i="3"/>
  <c r="DO274" i="3"/>
  <c r="DN274" i="3"/>
  <c r="DQ274" i="3"/>
  <c r="DL243" i="3"/>
  <c r="DM243" i="3"/>
  <c r="DO243" i="3"/>
  <c r="DN243" i="3"/>
  <c r="DQ243" i="3"/>
  <c r="DL179" i="3"/>
  <c r="B178" i="4" s="1"/>
  <c r="A178" i="4" s="1"/>
  <c r="DM179" i="3"/>
  <c r="C178" i="4" s="1"/>
  <c r="DO179" i="3"/>
  <c r="E178" i="4" s="1"/>
  <c r="F178" i="4" s="1"/>
  <c r="DQ179" i="3"/>
  <c r="DN179" i="3"/>
  <c r="D178" i="4" s="1"/>
  <c r="DL115" i="3"/>
  <c r="B114" i="4" s="1"/>
  <c r="A114" i="4" s="1"/>
  <c r="DM115" i="3"/>
  <c r="C114" i="4" s="1"/>
  <c r="DO115" i="3"/>
  <c r="E114" i="4" s="1"/>
  <c r="F114" i="4" s="1"/>
  <c r="DN115" i="3"/>
  <c r="D114" i="4" s="1"/>
  <c r="DQ115" i="3"/>
  <c r="DL512" i="3"/>
  <c r="DM512" i="3"/>
  <c r="DO512" i="3"/>
  <c r="DQ512" i="3"/>
  <c r="DN512" i="3"/>
  <c r="DL496" i="3"/>
  <c r="DM496" i="3"/>
  <c r="DO496" i="3"/>
  <c r="DQ496" i="3"/>
  <c r="DN496" i="3"/>
  <c r="DL480" i="3"/>
  <c r="DM480" i="3"/>
  <c r="DO480" i="3"/>
  <c r="DQ480" i="3"/>
  <c r="DN480" i="3"/>
  <c r="DL464" i="3"/>
  <c r="DM464" i="3"/>
  <c r="DO464" i="3"/>
  <c r="DQ464" i="3"/>
  <c r="DN464" i="3"/>
  <c r="DL448" i="3"/>
  <c r="DM448" i="3"/>
  <c r="DO448" i="3"/>
  <c r="DQ448" i="3"/>
  <c r="DN448" i="3"/>
  <c r="DL432" i="3"/>
  <c r="DM432" i="3"/>
  <c r="DO432" i="3"/>
  <c r="DQ432" i="3"/>
  <c r="DN432" i="3"/>
  <c r="DL416" i="3"/>
  <c r="DM416" i="3"/>
  <c r="DO416" i="3"/>
  <c r="DQ416" i="3"/>
  <c r="DN416" i="3"/>
  <c r="DL400" i="3"/>
  <c r="DM400" i="3"/>
  <c r="DO400" i="3"/>
  <c r="DQ400" i="3"/>
  <c r="DN400" i="3"/>
  <c r="DL384" i="3"/>
  <c r="DM384" i="3"/>
  <c r="DO384" i="3"/>
  <c r="DQ384" i="3"/>
  <c r="DN384" i="3"/>
  <c r="DL368" i="3"/>
  <c r="DM368" i="3"/>
  <c r="DO368" i="3"/>
  <c r="DQ368" i="3"/>
  <c r="DN368" i="3"/>
  <c r="DL352" i="3"/>
  <c r="DM352" i="3"/>
  <c r="DO352" i="3"/>
  <c r="DQ352" i="3"/>
  <c r="DN352" i="3"/>
  <c r="DL336" i="3"/>
  <c r="DM336" i="3"/>
  <c r="DO336" i="3"/>
  <c r="DQ336" i="3"/>
  <c r="DN336" i="3"/>
  <c r="DL288" i="3"/>
  <c r="DM288" i="3"/>
  <c r="DO288" i="3"/>
  <c r="DN288" i="3"/>
  <c r="DQ288" i="3"/>
  <c r="DL256" i="3"/>
  <c r="DM256" i="3"/>
  <c r="DO256" i="3"/>
  <c r="DN256" i="3"/>
  <c r="DQ256" i="3"/>
  <c r="DL208" i="3"/>
  <c r="B207" i="4" s="1"/>
  <c r="A207" i="4" s="1"/>
  <c r="DM208" i="3"/>
  <c r="C207" i="4" s="1"/>
  <c r="DO208" i="3"/>
  <c r="E207" i="4" s="1"/>
  <c r="F207" i="4" s="1"/>
  <c r="DN208" i="3"/>
  <c r="D207" i="4" s="1"/>
  <c r="DQ208" i="3"/>
  <c r="DL144" i="3"/>
  <c r="B143" i="4" s="1"/>
  <c r="A143" i="4" s="1"/>
  <c r="DM144" i="3"/>
  <c r="C143" i="4" s="1"/>
  <c r="DO144" i="3"/>
  <c r="E143" i="4" s="1"/>
  <c r="F143" i="4" s="1"/>
  <c r="DQ144" i="3"/>
  <c r="DN144" i="3"/>
  <c r="D143" i="4" s="1"/>
  <c r="DL80" i="3"/>
  <c r="B79" i="4" s="1"/>
  <c r="A79" i="4" s="1"/>
  <c r="DM80" i="3"/>
  <c r="C79" i="4" s="1"/>
  <c r="DO80" i="3"/>
  <c r="E79" i="4" s="1"/>
  <c r="F79" i="4" s="1"/>
  <c r="DN80" i="3"/>
  <c r="D79" i="4" s="1"/>
  <c r="DQ80" i="3"/>
  <c r="DL237" i="3"/>
  <c r="DM237" i="3"/>
  <c r="DO237" i="3"/>
  <c r="DN237" i="3"/>
  <c r="DQ237" i="3"/>
  <c r="DL221" i="3"/>
  <c r="DM221" i="3"/>
  <c r="DO221" i="3"/>
  <c r="DN221" i="3"/>
  <c r="DQ221" i="3"/>
  <c r="DL205" i="3"/>
  <c r="B204" i="4" s="1"/>
  <c r="A204" i="4" s="1"/>
  <c r="DM205" i="3"/>
  <c r="C204" i="4" s="1"/>
  <c r="DO205" i="3"/>
  <c r="E204" i="4" s="1"/>
  <c r="F204" i="4" s="1"/>
  <c r="DQ205" i="3"/>
  <c r="DN205" i="3"/>
  <c r="D204" i="4" s="1"/>
  <c r="DL189" i="3"/>
  <c r="B188" i="4" s="1"/>
  <c r="A188" i="4" s="1"/>
  <c r="DM189" i="3"/>
  <c r="C188" i="4" s="1"/>
  <c r="DO189" i="3"/>
  <c r="E188" i="4" s="1"/>
  <c r="F188" i="4" s="1"/>
  <c r="DQ189" i="3"/>
  <c r="DN189" i="3"/>
  <c r="D188" i="4" s="1"/>
  <c r="DM173" i="3"/>
  <c r="C172" i="4" s="1"/>
  <c r="DL173" i="3"/>
  <c r="B172" i="4" s="1"/>
  <c r="A172" i="4" s="1"/>
  <c r="DO173" i="3"/>
  <c r="E172" i="4" s="1"/>
  <c r="F172" i="4" s="1"/>
  <c r="DQ173" i="3"/>
  <c r="DN173" i="3"/>
  <c r="D172" i="4" s="1"/>
  <c r="DL157" i="3"/>
  <c r="B156" i="4" s="1"/>
  <c r="A156" i="4" s="1"/>
  <c r="DM157" i="3"/>
  <c r="C156" i="4" s="1"/>
  <c r="DO157" i="3"/>
  <c r="E156" i="4" s="1"/>
  <c r="F156" i="4" s="1"/>
  <c r="DQ157" i="3"/>
  <c r="DN157" i="3"/>
  <c r="D156" i="4" s="1"/>
  <c r="DM141" i="3"/>
  <c r="C140" i="4" s="1"/>
  <c r="DL141" i="3"/>
  <c r="B140" i="4" s="1"/>
  <c r="A140" i="4" s="1"/>
  <c r="DN141" i="3"/>
  <c r="D140" i="4" s="1"/>
  <c r="DQ141" i="3"/>
  <c r="DO141" i="3"/>
  <c r="E140" i="4" s="1"/>
  <c r="F140" i="4" s="1"/>
  <c r="DL125" i="3"/>
  <c r="B124" i="4" s="1"/>
  <c r="A124" i="4" s="1"/>
  <c r="DO125" i="3"/>
  <c r="E124" i="4" s="1"/>
  <c r="F124" i="4" s="1"/>
  <c r="DM125" i="3"/>
  <c r="C124" i="4" s="1"/>
  <c r="DN125" i="3"/>
  <c r="D124" i="4" s="1"/>
  <c r="DQ125" i="3"/>
  <c r="DL109" i="3"/>
  <c r="B108" i="4" s="1"/>
  <c r="A108" i="4" s="1"/>
  <c r="DO109" i="3"/>
  <c r="E108" i="4" s="1"/>
  <c r="F108" i="4" s="1"/>
  <c r="DM109" i="3"/>
  <c r="C108" i="4" s="1"/>
  <c r="DN109" i="3"/>
  <c r="D108" i="4" s="1"/>
  <c r="DQ109" i="3"/>
  <c r="DL93" i="3"/>
  <c r="B92" i="4" s="1"/>
  <c r="A92" i="4" s="1"/>
  <c r="DO93" i="3"/>
  <c r="E92" i="4" s="1"/>
  <c r="F92" i="4" s="1"/>
  <c r="DM93" i="3"/>
  <c r="C92" i="4" s="1"/>
  <c r="DN93" i="3"/>
  <c r="D92" i="4" s="1"/>
  <c r="DQ93" i="3"/>
  <c r="DL76" i="3"/>
  <c r="B75" i="4" s="1"/>
  <c r="A75" i="4" s="1"/>
  <c r="DM76" i="3"/>
  <c r="C75" i="4" s="1"/>
  <c r="DN76" i="3"/>
  <c r="D75" i="4" s="1"/>
  <c r="DO76" i="3"/>
  <c r="E75" i="4" s="1"/>
  <c r="F75" i="4" s="1"/>
  <c r="DQ76" i="3"/>
  <c r="DL60" i="3"/>
  <c r="B59" i="4" s="1"/>
  <c r="A59" i="4" s="1"/>
  <c r="DM60" i="3"/>
  <c r="C59" i="4" s="1"/>
  <c r="DO60" i="3"/>
  <c r="E59" i="4" s="1"/>
  <c r="F59" i="4" s="1"/>
  <c r="DN60" i="3"/>
  <c r="D59" i="4" s="1"/>
  <c r="DQ60" i="3"/>
  <c r="DL44" i="3"/>
  <c r="B43" i="4" s="1"/>
  <c r="A43" i="4" s="1"/>
  <c r="DM44" i="3"/>
  <c r="C43" i="4" s="1"/>
  <c r="DN44" i="3"/>
  <c r="D43" i="4" s="1"/>
  <c r="DO44" i="3"/>
  <c r="E43" i="4" s="1"/>
  <c r="F43" i="4" s="1"/>
  <c r="DQ44" i="3"/>
  <c r="DL28" i="3"/>
  <c r="B27" i="4" s="1"/>
  <c r="A27" i="4" s="1"/>
  <c r="DM28" i="3"/>
  <c r="C27" i="4" s="1"/>
  <c r="DQ28" i="3"/>
  <c r="DO28" i="3"/>
  <c r="E27" i="4" s="1"/>
  <c r="F27" i="4" s="1"/>
  <c r="DN28" i="3"/>
  <c r="D27" i="4" s="1"/>
  <c r="DL12" i="3"/>
  <c r="B11" i="4" s="1"/>
  <c r="A11" i="4" s="1"/>
  <c r="DM12" i="3"/>
  <c r="C11" i="4" s="1"/>
  <c r="DQ12" i="3"/>
  <c r="DN12" i="3"/>
  <c r="D11" i="4" s="1"/>
  <c r="DO12" i="3"/>
  <c r="E11" i="4" s="1"/>
  <c r="F11" i="4" s="1"/>
  <c r="DL300" i="3"/>
  <c r="DO300" i="3"/>
  <c r="DM300" i="3"/>
  <c r="DQ300" i="3"/>
  <c r="DN300" i="3"/>
  <c r="DL284" i="3"/>
  <c r="DM284" i="3"/>
  <c r="DO284" i="3"/>
  <c r="DN284" i="3"/>
  <c r="DQ284" i="3"/>
  <c r="DL268" i="3"/>
  <c r="DO268" i="3"/>
  <c r="DM268" i="3"/>
  <c r="DN268" i="3"/>
  <c r="DQ268" i="3"/>
  <c r="DL252" i="3"/>
  <c r="DM252" i="3"/>
  <c r="DO252" i="3"/>
  <c r="DN252" i="3"/>
  <c r="DQ252" i="3"/>
  <c r="DL236" i="3"/>
  <c r="DO236" i="3"/>
  <c r="DM236" i="3"/>
  <c r="DN236" i="3"/>
  <c r="DQ236" i="3"/>
  <c r="DL220" i="3"/>
  <c r="DM220" i="3"/>
  <c r="DO220" i="3"/>
  <c r="DN220" i="3"/>
  <c r="DQ220" i="3"/>
  <c r="DL204" i="3"/>
  <c r="B203" i="4" s="1"/>
  <c r="A203" i="4" s="1"/>
  <c r="DO204" i="3"/>
  <c r="E203" i="4" s="1"/>
  <c r="F203" i="4" s="1"/>
  <c r="DM204" i="3"/>
  <c r="C203" i="4" s="1"/>
  <c r="DN204" i="3"/>
  <c r="D203" i="4" s="1"/>
  <c r="DQ204" i="3"/>
  <c r="DL188" i="3"/>
  <c r="B187" i="4" s="1"/>
  <c r="A187" i="4" s="1"/>
  <c r="DM188" i="3"/>
  <c r="C187" i="4" s="1"/>
  <c r="DO188" i="3"/>
  <c r="E187" i="4" s="1"/>
  <c r="F187" i="4" s="1"/>
  <c r="DN188" i="3"/>
  <c r="D187" i="4" s="1"/>
  <c r="DQ188" i="3"/>
  <c r="DL172" i="3"/>
  <c r="B171" i="4" s="1"/>
  <c r="A171" i="4" s="1"/>
  <c r="DO172" i="3"/>
  <c r="E171" i="4" s="1"/>
  <c r="F171" i="4" s="1"/>
  <c r="DM172" i="3"/>
  <c r="C171" i="4" s="1"/>
  <c r="DN172" i="3"/>
  <c r="D171" i="4" s="1"/>
  <c r="DQ172" i="3"/>
  <c r="DL156" i="3"/>
  <c r="B155" i="4" s="1"/>
  <c r="A155" i="4" s="1"/>
  <c r="DM156" i="3"/>
  <c r="C155" i="4" s="1"/>
  <c r="DO156" i="3"/>
  <c r="E155" i="4" s="1"/>
  <c r="F155" i="4" s="1"/>
  <c r="DN156" i="3"/>
  <c r="D155" i="4" s="1"/>
  <c r="DQ156" i="3"/>
  <c r="DL140" i="3"/>
  <c r="B139" i="4" s="1"/>
  <c r="A139" i="4" s="1"/>
  <c r="DO140" i="3"/>
  <c r="E139" i="4" s="1"/>
  <c r="F139" i="4" s="1"/>
  <c r="DQ140" i="3"/>
  <c r="DM140" i="3"/>
  <c r="C139" i="4" s="1"/>
  <c r="DN140" i="3"/>
  <c r="D139" i="4" s="1"/>
  <c r="DL124" i="3"/>
  <c r="B123" i="4" s="1"/>
  <c r="A123" i="4" s="1"/>
  <c r="DM124" i="3"/>
  <c r="C123" i="4" s="1"/>
  <c r="DQ124" i="3"/>
  <c r="DO124" i="3"/>
  <c r="E123" i="4" s="1"/>
  <c r="F123" i="4" s="1"/>
  <c r="DN124" i="3"/>
  <c r="D123" i="4" s="1"/>
  <c r="DL108" i="3"/>
  <c r="B107" i="4" s="1"/>
  <c r="A107" i="4" s="1"/>
  <c r="DM108" i="3"/>
  <c r="C107" i="4" s="1"/>
  <c r="DQ108" i="3"/>
  <c r="DN108" i="3"/>
  <c r="D107" i="4" s="1"/>
  <c r="DO108" i="3"/>
  <c r="E107" i="4" s="1"/>
  <c r="F107" i="4" s="1"/>
  <c r="DL92" i="3"/>
  <c r="B91" i="4" s="1"/>
  <c r="A91" i="4" s="1"/>
  <c r="DM92" i="3"/>
  <c r="C91" i="4" s="1"/>
  <c r="DO92" i="3"/>
  <c r="E91" i="4" s="1"/>
  <c r="F91" i="4" s="1"/>
  <c r="DN92" i="3"/>
  <c r="D91" i="4" s="1"/>
  <c r="DQ92" i="3"/>
  <c r="DL329" i="3"/>
  <c r="DM329" i="3"/>
  <c r="DO329" i="3"/>
  <c r="DN329" i="3"/>
  <c r="DQ329" i="3"/>
  <c r="DL321" i="3"/>
  <c r="DM321" i="3"/>
  <c r="DO321" i="3"/>
  <c r="DQ321" i="3"/>
  <c r="DN321" i="3"/>
  <c r="DL313" i="3"/>
  <c r="DM313" i="3"/>
  <c r="DO313" i="3"/>
  <c r="DQ313" i="3"/>
  <c r="DN313" i="3"/>
  <c r="DL297" i="3"/>
  <c r="DM297" i="3"/>
  <c r="DO297" i="3"/>
  <c r="DQ297" i="3"/>
  <c r="DN297" i="3"/>
  <c r="DL281" i="3"/>
  <c r="DM281" i="3"/>
  <c r="DO281" i="3"/>
  <c r="DN281" i="3"/>
  <c r="DQ281" i="3"/>
  <c r="DL265" i="3"/>
  <c r="DM265" i="3"/>
  <c r="DO265" i="3"/>
  <c r="DN265" i="3"/>
  <c r="DQ265" i="3"/>
  <c r="DL249" i="3"/>
  <c r="DM249" i="3"/>
  <c r="DO249" i="3"/>
  <c r="DN249" i="3"/>
  <c r="DQ249" i="3"/>
  <c r="DL233" i="3"/>
  <c r="DM233" i="3"/>
  <c r="DO233" i="3"/>
  <c r="DN233" i="3"/>
  <c r="DQ233" i="3"/>
  <c r="DL217" i="3"/>
  <c r="DM217" i="3"/>
  <c r="DO217" i="3"/>
  <c r="DN217" i="3"/>
  <c r="DQ217" i="3"/>
  <c r="DL201" i="3"/>
  <c r="B200" i="4" s="1"/>
  <c r="A200" i="4" s="1"/>
  <c r="DM201" i="3"/>
  <c r="C200" i="4" s="1"/>
  <c r="DO201" i="3"/>
  <c r="E200" i="4" s="1"/>
  <c r="F200" i="4" s="1"/>
  <c r="DQ201" i="3"/>
  <c r="DN201" i="3"/>
  <c r="D200" i="4" s="1"/>
  <c r="DL185" i="3"/>
  <c r="B184" i="4" s="1"/>
  <c r="A184" i="4" s="1"/>
  <c r="DM185" i="3"/>
  <c r="C184" i="4" s="1"/>
  <c r="DO185" i="3"/>
  <c r="E184" i="4" s="1"/>
  <c r="F184" i="4" s="1"/>
  <c r="DQ185" i="3"/>
  <c r="DN185" i="3"/>
  <c r="D184" i="4" s="1"/>
  <c r="DL169" i="3"/>
  <c r="B168" i="4" s="1"/>
  <c r="A168" i="4" s="1"/>
  <c r="DM169" i="3"/>
  <c r="C168" i="4" s="1"/>
  <c r="DO169" i="3"/>
  <c r="E168" i="4" s="1"/>
  <c r="F168" i="4" s="1"/>
  <c r="DQ169" i="3"/>
  <c r="DN169" i="3"/>
  <c r="D168" i="4" s="1"/>
  <c r="DL153" i="3"/>
  <c r="B152" i="4" s="1"/>
  <c r="A152" i="4" s="1"/>
  <c r="DM153" i="3"/>
  <c r="C152" i="4" s="1"/>
  <c r="DN153" i="3"/>
  <c r="D152" i="4" s="1"/>
  <c r="DQ153" i="3"/>
  <c r="DO153" i="3"/>
  <c r="E152" i="4" s="1"/>
  <c r="F152" i="4" s="1"/>
  <c r="DL137" i="3"/>
  <c r="B136" i="4" s="1"/>
  <c r="A136" i="4" s="1"/>
  <c r="DM137" i="3"/>
  <c r="C136" i="4" s="1"/>
  <c r="DO137" i="3"/>
  <c r="E136" i="4" s="1"/>
  <c r="F136" i="4" s="1"/>
  <c r="DN137" i="3"/>
  <c r="D136" i="4" s="1"/>
  <c r="DQ137" i="3"/>
  <c r="DL121" i="3"/>
  <c r="B120" i="4" s="1"/>
  <c r="A120" i="4" s="1"/>
  <c r="DM121" i="3"/>
  <c r="C120" i="4" s="1"/>
  <c r="DO121" i="3"/>
  <c r="E120" i="4" s="1"/>
  <c r="F120" i="4" s="1"/>
  <c r="DN121" i="3"/>
  <c r="D120" i="4" s="1"/>
  <c r="DQ121" i="3"/>
  <c r="DL105" i="3"/>
  <c r="B104" i="4" s="1"/>
  <c r="A104" i="4" s="1"/>
  <c r="DM105" i="3"/>
  <c r="C104" i="4" s="1"/>
  <c r="DO105" i="3"/>
  <c r="E104" i="4" s="1"/>
  <c r="F104" i="4" s="1"/>
  <c r="DN105" i="3"/>
  <c r="D104" i="4" s="1"/>
  <c r="DQ105" i="3"/>
  <c r="DL89" i="3"/>
  <c r="B88" i="4" s="1"/>
  <c r="A88" i="4" s="1"/>
  <c r="DM89" i="3"/>
  <c r="C88" i="4" s="1"/>
  <c r="DO89" i="3"/>
  <c r="E88" i="4" s="1"/>
  <c r="F88" i="4" s="1"/>
  <c r="DN89" i="3"/>
  <c r="D88" i="4" s="1"/>
  <c r="DQ89" i="3"/>
  <c r="DL74" i="3"/>
  <c r="B73" i="4" s="1"/>
  <c r="A73" i="4" s="1"/>
  <c r="DM74" i="3"/>
  <c r="C73" i="4" s="1"/>
  <c r="DO74" i="3"/>
  <c r="E73" i="4" s="1"/>
  <c r="F73" i="4" s="1"/>
  <c r="DQ74" i="3"/>
  <c r="DN74" i="3"/>
  <c r="D73" i="4" s="1"/>
  <c r="DL58" i="3"/>
  <c r="B57" i="4" s="1"/>
  <c r="A57" i="4" s="1"/>
  <c r="DM58" i="3"/>
  <c r="C57" i="4" s="1"/>
  <c r="DO58" i="3"/>
  <c r="E57" i="4" s="1"/>
  <c r="F57" i="4" s="1"/>
  <c r="DQ58" i="3"/>
  <c r="DN58" i="3"/>
  <c r="D57" i="4" s="1"/>
  <c r="DL42" i="3"/>
  <c r="B41" i="4" s="1"/>
  <c r="A41" i="4" s="1"/>
  <c r="DM42" i="3"/>
  <c r="C41" i="4" s="1"/>
  <c r="DO42" i="3"/>
  <c r="E41" i="4" s="1"/>
  <c r="F41" i="4" s="1"/>
  <c r="DQ42" i="3"/>
  <c r="DN42" i="3"/>
  <c r="D41" i="4" s="1"/>
  <c r="DL26" i="3"/>
  <c r="B25" i="4" s="1"/>
  <c r="A25" i="4" s="1"/>
  <c r="DM26" i="3"/>
  <c r="C25" i="4" s="1"/>
  <c r="DO26" i="3"/>
  <c r="E25" i="4" s="1"/>
  <c r="F25" i="4" s="1"/>
  <c r="DN26" i="3"/>
  <c r="D25" i="4" s="1"/>
  <c r="DQ26" i="3"/>
  <c r="DL10" i="3"/>
  <c r="B9" i="4" s="1"/>
  <c r="A9" i="4" s="1"/>
  <c r="DM10" i="3"/>
  <c r="C9" i="4" s="1"/>
  <c r="DO10" i="3"/>
  <c r="E9" i="4" s="1"/>
  <c r="F9" i="4" s="1"/>
  <c r="DN10" i="3"/>
  <c r="D9" i="4" s="1"/>
  <c r="DQ10" i="3"/>
  <c r="DL71" i="3"/>
  <c r="B70" i="4" s="1"/>
  <c r="A70" i="4" s="1"/>
  <c r="DM71" i="3"/>
  <c r="C70" i="4" s="1"/>
  <c r="DN71" i="3"/>
  <c r="D70" i="4" s="1"/>
  <c r="DQ71" i="3"/>
  <c r="DO71" i="3"/>
  <c r="E70" i="4" s="1"/>
  <c r="F70" i="4" s="1"/>
  <c r="DL63" i="3"/>
  <c r="B62" i="4" s="1"/>
  <c r="A62" i="4" s="1"/>
  <c r="DM63" i="3"/>
  <c r="C62" i="4" s="1"/>
  <c r="DN63" i="3"/>
  <c r="D62" i="4" s="1"/>
  <c r="DQ63" i="3"/>
  <c r="DO63" i="3"/>
  <c r="E62" i="4" s="1"/>
  <c r="F62" i="4" s="1"/>
  <c r="DL55" i="3"/>
  <c r="B54" i="4" s="1"/>
  <c r="A54" i="4" s="1"/>
  <c r="DM55" i="3"/>
  <c r="C54" i="4" s="1"/>
  <c r="DN55" i="3"/>
  <c r="D54" i="4" s="1"/>
  <c r="DQ55" i="3"/>
  <c r="DO55" i="3"/>
  <c r="E54" i="4" s="1"/>
  <c r="F54" i="4" s="1"/>
  <c r="DL47" i="3"/>
  <c r="B46" i="4" s="1"/>
  <c r="A46" i="4" s="1"/>
  <c r="DM47" i="3"/>
  <c r="C46" i="4" s="1"/>
  <c r="DN47" i="3"/>
  <c r="D46" i="4" s="1"/>
  <c r="DQ47" i="3"/>
  <c r="DO47" i="3"/>
  <c r="E46" i="4" s="1"/>
  <c r="F46" i="4" s="1"/>
  <c r="DL39" i="3"/>
  <c r="B38" i="4" s="1"/>
  <c r="A38" i="4" s="1"/>
  <c r="DM39" i="3"/>
  <c r="C38" i="4" s="1"/>
  <c r="DN39" i="3"/>
  <c r="D38" i="4" s="1"/>
  <c r="DQ39" i="3"/>
  <c r="DO39" i="3"/>
  <c r="E38" i="4" s="1"/>
  <c r="F38" i="4" s="1"/>
  <c r="DL31" i="3"/>
  <c r="B30" i="4" s="1"/>
  <c r="A30" i="4" s="1"/>
  <c r="DM31" i="3"/>
  <c r="C30" i="4" s="1"/>
  <c r="DQ31" i="3"/>
  <c r="DN31" i="3"/>
  <c r="D30" i="4" s="1"/>
  <c r="DO31" i="3"/>
  <c r="E30" i="4" s="1"/>
  <c r="F30" i="4" s="1"/>
  <c r="DL23" i="3"/>
  <c r="B22" i="4" s="1"/>
  <c r="A22" i="4" s="1"/>
  <c r="DM23" i="3"/>
  <c r="C22" i="4" s="1"/>
  <c r="DQ23" i="3"/>
  <c r="DN23" i="3"/>
  <c r="D22" i="4" s="1"/>
  <c r="DO23" i="3"/>
  <c r="E22" i="4" s="1"/>
  <c r="F22" i="4" s="1"/>
  <c r="DL15" i="3"/>
  <c r="B14" i="4" s="1"/>
  <c r="A14" i="4" s="1"/>
  <c r="DM15" i="3"/>
  <c r="C14" i="4" s="1"/>
  <c r="DQ15" i="3"/>
  <c r="DN15" i="3"/>
  <c r="D14" i="4" s="1"/>
  <c r="DO15" i="3"/>
  <c r="E14" i="4" s="1"/>
  <c r="F14" i="4" s="1"/>
  <c r="DL1383" i="3"/>
  <c r="DM1383" i="3"/>
  <c r="DN1383" i="3"/>
  <c r="DO1383" i="3"/>
  <c r="DQ1383" i="3"/>
  <c r="DL723" i="3"/>
  <c r="DM723" i="3"/>
  <c r="DO723" i="3"/>
  <c r="DN723" i="3"/>
  <c r="DQ723" i="3"/>
  <c r="DL322" i="3"/>
  <c r="DM322" i="3"/>
  <c r="DN322" i="3"/>
  <c r="DO322" i="3"/>
  <c r="DQ322" i="3"/>
  <c r="DL581" i="3"/>
  <c r="DM581" i="3"/>
  <c r="DN581" i="3"/>
  <c r="DO581" i="3"/>
  <c r="DQ581" i="3"/>
  <c r="DL1403" i="3"/>
  <c r="DM1403" i="3"/>
  <c r="DN1403" i="3"/>
  <c r="DO1403" i="3"/>
  <c r="DQ1403" i="3"/>
  <c r="DL691" i="3"/>
  <c r="DM691" i="3"/>
  <c r="DO691" i="3"/>
  <c r="DN691" i="3"/>
  <c r="DQ691" i="3"/>
  <c r="DL1391" i="3"/>
  <c r="DM1391" i="3"/>
  <c r="DN1391" i="3"/>
  <c r="DO1391" i="3"/>
  <c r="DQ1391" i="3"/>
  <c r="DL1359" i="3"/>
  <c r="DM1359" i="3"/>
  <c r="DN1359" i="3"/>
  <c r="DO1359" i="3"/>
  <c r="DQ1359" i="3"/>
  <c r="DL1408" i="3"/>
  <c r="DN1408" i="3"/>
  <c r="DM1408" i="3"/>
  <c r="DQ1408" i="3"/>
  <c r="DO1408" i="3"/>
  <c r="DL1360" i="3"/>
  <c r="DM1360" i="3"/>
  <c r="DQ1360" i="3"/>
  <c r="DN1360" i="3"/>
  <c r="DO1360" i="3"/>
  <c r="DL1328" i="3"/>
  <c r="DM1328" i="3"/>
  <c r="DQ1328" i="3"/>
  <c r="DN1328" i="3"/>
  <c r="DO1328" i="3"/>
  <c r="DL1312" i="3"/>
  <c r="DM1312" i="3"/>
  <c r="DQ1312" i="3"/>
  <c r="DN1312" i="3"/>
  <c r="DO1312" i="3"/>
  <c r="DL1280" i="3"/>
  <c r="DM1280" i="3"/>
  <c r="DQ1280" i="3"/>
  <c r="DN1280" i="3"/>
  <c r="DO1280" i="3"/>
  <c r="DL1248" i="3"/>
  <c r="DM1248" i="3"/>
  <c r="DQ1248" i="3"/>
  <c r="DN1248" i="3"/>
  <c r="DO1248" i="3"/>
  <c r="DL1216" i="3"/>
  <c r="DM1216" i="3"/>
  <c r="DQ1216" i="3"/>
  <c r="DN1216" i="3"/>
  <c r="DO1216" i="3"/>
  <c r="DL1406" i="3"/>
  <c r="DM1406" i="3"/>
  <c r="DO1406" i="3"/>
  <c r="DQ1406" i="3"/>
  <c r="DN1406" i="3"/>
  <c r="DL549" i="3"/>
  <c r="DM549" i="3"/>
  <c r="DN549" i="3"/>
  <c r="DO549" i="3"/>
  <c r="DQ549" i="3"/>
  <c r="DL410" i="3"/>
  <c r="DM410" i="3"/>
  <c r="DO410" i="3"/>
  <c r="DQ410" i="3"/>
  <c r="DN410" i="3"/>
  <c r="DL1362" i="3"/>
  <c r="DM1362" i="3"/>
  <c r="DN1362" i="3"/>
  <c r="DO1362" i="3"/>
  <c r="DQ1362" i="3"/>
  <c r="DL624" i="3"/>
  <c r="DM624" i="3"/>
  <c r="DO624" i="3"/>
  <c r="DQ624" i="3"/>
  <c r="DN624" i="3"/>
  <c r="DL1358" i="3"/>
  <c r="DM1358" i="3"/>
  <c r="DN1358" i="3"/>
  <c r="DO1358" i="3"/>
  <c r="DQ1358" i="3"/>
  <c r="DL677" i="3"/>
  <c r="DM677" i="3"/>
  <c r="DN677" i="3"/>
  <c r="DO677" i="3"/>
  <c r="DQ677" i="3"/>
  <c r="DL1410" i="3"/>
  <c r="DM1410" i="3"/>
  <c r="DO1410" i="3"/>
  <c r="DQ1410" i="3"/>
  <c r="DN1410" i="3"/>
  <c r="DL1346" i="3"/>
  <c r="DM1346" i="3"/>
  <c r="DN1346" i="3"/>
  <c r="DO1346" i="3"/>
  <c r="DQ1346" i="3"/>
  <c r="DL474" i="3"/>
  <c r="DM474" i="3"/>
  <c r="DO474" i="3"/>
  <c r="DQ474" i="3"/>
  <c r="DN474" i="3"/>
  <c r="DL1398" i="3"/>
  <c r="DM1398" i="3"/>
  <c r="DN1398" i="3"/>
  <c r="DO1398" i="3"/>
  <c r="DQ1398" i="3"/>
  <c r="DL1366" i="3"/>
  <c r="DM1366" i="3"/>
  <c r="DO1366" i="3"/>
  <c r="DQ1366" i="3"/>
  <c r="DN1366" i="3"/>
  <c r="DL1334" i="3"/>
  <c r="DM1334" i="3"/>
  <c r="DO1334" i="3"/>
  <c r="DQ1334" i="3"/>
  <c r="DN1334" i="3"/>
  <c r="DL656" i="3"/>
  <c r="DM656" i="3"/>
  <c r="DO656" i="3"/>
  <c r="DQ656" i="3"/>
  <c r="DN656" i="3"/>
  <c r="DL227" i="3"/>
  <c r="DM227" i="3"/>
  <c r="DO227" i="3"/>
  <c r="DN227" i="3"/>
  <c r="DQ227" i="3"/>
  <c r="DL1386" i="3"/>
  <c r="DM1386" i="3"/>
  <c r="DO1386" i="3"/>
  <c r="DQ1386" i="3"/>
  <c r="DN1386" i="3"/>
  <c r="DL1354" i="3"/>
  <c r="DM1354" i="3"/>
  <c r="DN1354" i="3"/>
  <c r="DO1354" i="3"/>
  <c r="DQ1354" i="3"/>
  <c r="DL707" i="3"/>
  <c r="DM707" i="3"/>
  <c r="DO707" i="3"/>
  <c r="DN707" i="3"/>
  <c r="DQ707" i="3"/>
  <c r="DL431" i="3"/>
  <c r="DM431" i="3"/>
  <c r="DO431" i="3"/>
  <c r="DN431" i="3"/>
  <c r="DQ431" i="3"/>
  <c r="DL1405" i="3"/>
  <c r="DM1405" i="3"/>
  <c r="DO1405" i="3"/>
  <c r="DN1405" i="3"/>
  <c r="DQ1405" i="3"/>
  <c r="DL1389" i="3"/>
  <c r="DM1389" i="3"/>
  <c r="DO1389" i="3"/>
  <c r="DN1389" i="3"/>
  <c r="DQ1389" i="3"/>
  <c r="DL1373" i="3"/>
  <c r="DM1373" i="3"/>
  <c r="DO1373" i="3"/>
  <c r="DN1373" i="3"/>
  <c r="DQ1373" i="3"/>
  <c r="DL1357" i="3"/>
  <c r="DM1357" i="3"/>
  <c r="DO1357" i="3"/>
  <c r="DN1357" i="3"/>
  <c r="DQ1357" i="3"/>
  <c r="DL1341" i="3"/>
  <c r="DM1341" i="3"/>
  <c r="DO1341" i="3"/>
  <c r="DN1341" i="3"/>
  <c r="DQ1341" i="3"/>
  <c r="DL1324" i="3"/>
  <c r="DQ1324" i="3"/>
  <c r="DN1324" i="3"/>
  <c r="DO1324" i="3"/>
  <c r="DM1324" i="3"/>
  <c r="DL1308" i="3"/>
  <c r="DQ1308" i="3"/>
  <c r="DN1308" i="3"/>
  <c r="DO1308" i="3"/>
  <c r="DM1308" i="3"/>
  <c r="DN1292" i="3"/>
  <c r="DL1292" i="3"/>
  <c r="DQ1292" i="3"/>
  <c r="DO1292" i="3"/>
  <c r="DM1292" i="3"/>
  <c r="DL1276" i="3"/>
  <c r="DQ1276" i="3"/>
  <c r="DN1276" i="3"/>
  <c r="DO1276" i="3"/>
  <c r="DM1276" i="3"/>
  <c r="DL1260" i="3"/>
  <c r="DQ1260" i="3"/>
  <c r="DO1260" i="3"/>
  <c r="DN1260" i="3"/>
  <c r="DM1260" i="3"/>
  <c r="DL1244" i="3"/>
  <c r="DQ1244" i="3"/>
  <c r="DO1244" i="3"/>
  <c r="DN1244" i="3"/>
  <c r="DM1244" i="3"/>
  <c r="DL1228" i="3"/>
  <c r="DQ1228" i="3"/>
  <c r="DO1228" i="3"/>
  <c r="DN1228" i="3"/>
  <c r="DM1228" i="3"/>
  <c r="DL1212" i="3"/>
  <c r="DQ1212" i="3"/>
  <c r="DO1212" i="3"/>
  <c r="DN1212" i="3"/>
  <c r="DM1212" i="3"/>
  <c r="DL1196" i="3"/>
  <c r="DQ1196" i="3"/>
  <c r="DO1196" i="3"/>
  <c r="DN1196" i="3"/>
  <c r="DM1196" i="3"/>
  <c r="DL1180" i="3"/>
  <c r="DQ1180" i="3"/>
  <c r="DO1180" i="3"/>
  <c r="DN1180" i="3"/>
  <c r="DM1180" i="3"/>
  <c r="DL1164" i="3"/>
  <c r="DQ1164" i="3"/>
  <c r="DO1164" i="3"/>
  <c r="DN1164" i="3"/>
  <c r="DM1164" i="3"/>
  <c r="DL1148" i="3"/>
  <c r="DQ1148" i="3"/>
  <c r="DO1148" i="3"/>
  <c r="DN1148" i="3"/>
  <c r="DM1148" i="3"/>
  <c r="DL710" i="3"/>
  <c r="DM710" i="3"/>
  <c r="DQ710" i="3"/>
  <c r="DO710" i="3"/>
  <c r="DN710" i="3"/>
  <c r="DL608" i="3"/>
  <c r="DM608" i="3"/>
  <c r="DO608" i="3"/>
  <c r="DQ608" i="3"/>
  <c r="DN608" i="3"/>
  <c r="DL399" i="3"/>
  <c r="DM399" i="3"/>
  <c r="DO399" i="3"/>
  <c r="DN399" i="3"/>
  <c r="DQ399" i="3"/>
  <c r="DQ1404" i="3"/>
  <c r="DN1404" i="3"/>
  <c r="DL1404" i="3"/>
  <c r="DO1404" i="3"/>
  <c r="DM1404" i="3"/>
  <c r="DL1388" i="3"/>
  <c r="DN1388" i="3"/>
  <c r="DQ1388" i="3"/>
  <c r="DO1388" i="3"/>
  <c r="DM1388" i="3"/>
  <c r="DN1372" i="3"/>
  <c r="DQ1372" i="3"/>
  <c r="DL1372" i="3"/>
  <c r="DO1372" i="3"/>
  <c r="DM1372" i="3"/>
  <c r="DL1356" i="3"/>
  <c r="DQ1356" i="3"/>
  <c r="DN1356" i="3"/>
  <c r="DO1356" i="3"/>
  <c r="DM1356" i="3"/>
  <c r="DN1340" i="3"/>
  <c r="DQ1340" i="3"/>
  <c r="DL1340" i="3"/>
  <c r="DO1340" i="3"/>
  <c r="DM1340" i="3"/>
  <c r="DL1326" i="3"/>
  <c r="DM1326" i="3"/>
  <c r="DN1326" i="3"/>
  <c r="DO1326" i="3"/>
  <c r="DQ1326" i="3"/>
  <c r="DL1310" i="3"/>
  <c r="DM1310" i="3"/>
  <c r="DN1310" i="3"/>
  <c r="DO1310" i="3"/>
  <c r="DQ1310" i="3"/>
  <c r="DL1294" i="3"/>
  <c r="DM1294" i="3"/>
  <c r="DO1294" i="3"/>
  <c r="DQ1294" i="3"/>
  <c r="DN1294" i="3"/>
  <c r="DL1278" i="3"/>
  <c r="DM1278" i="3"/>
  <c r="DN1278" i="3"/>
  <c r="DO1278" i="3"/>
  <c r="DQ1278" i="3"/>
  <c r="DL1262" i="3"/>
  <c r="DM1262" i="3"/>
  <c r="DO1262" i="3"/>
  <c r="DQ1262" i="3"/>
  <c r="DN1262" i="3"/>
  <c r="DL1246" i="3"/>
  <c r="DM1246" i="3"/>
  <c r="DO1246" i="3"/>
  <c r="DQ1246" i="3"/>
  <c r="DN1246" i="3"/>
  <c r="DL1230" i="3"/>
  <c r="DM1230" i="3"/>
  <c r="DO1230" i="3"/>
  <c r="DQ1230" i="3"/>
  <c r="DN1230" i="3"/>
  <c r="DL1214" i="3"/>
  <c r="DM1214" i="3"/>
  <c r="DO1214" i="3"/>
  <c r="DQ1214" i="3"/>
  <c r="DN1214" i="3"/>
  <c r="DL1198" i="3"/>
  <c r="DM1198" i="3"/>
  <c r="DO1198" i="3"/>
  <c r="DQ1198" i="3"/>
  <c r="DN1198" i="3"/>
  <c r="DL1182" i="3"/>
  <c r="DM1182" i="3"/>
  <c r="DO1182" i="3"/>
  <c r="DQ1182" i="3"/>
  <c r="DN1182" i="3"/>
  <c r="DL1166" i="3"/>
  <c r="DM1166" i="3"/>
  <c r="DO1166" i="3"/>
  <c r="DQ1166" i="3"/>
  <c r="DN1166" i="3"/>
  <c r="DL1150" i="3"/>
  <c r="DM1150" i="3"/>
  <c r="DO1150" i="3"/>
  <c r="DQ1150" i="3"/>
  <c r="DN1150" i="3"/>
  <c r="DL715" i="3"/>
  <c r="DM715" i="3"/>
  <c r="DO715" i="3"/>
  <c r="DN715" i="3"/>
  <c r="DQ715" i="3"/>
  <c r="DL597" i="3"/>
  <c r="DM597" i="3"/>
  <c r="DN597" i="3"/>
  <c r="DO597" i="3"/>
  <c r="DQ597" i="3"/>
  <c r="DL463" i="3"/>
  <c r="DM463" i="3"/>
  <c r="DO463" i="3"/>
  <c r="DN463" i="3"/>
  <c r="DQ463" i="3"/>
  <c r="DL99" i="3"/>
  <c r="B98" i="4" s="1"/>
  <c r="A98" i="4" s="1"/>
  <c r="DM99" i="3"/>
  <c r="C98" i="4" s="1"/>
  <c r="DO99" i="3"/>
  <c r="E98" i="4" s="1"/>
  <c r="F98" i="4" s="1"/>
  <c r="DN99" i="3"/>
  <c r="D98" i="4" s="1"/>
  <c r="DQ99" i="3"/>
  <c r="DL1140" i="3"/>
  <c r="DQ1140" i="3"/>
  <c r="DN1140" i="3"/>
  <c r="DM1140" i="3"/>
  <c r="DO1140" i="3"/>
  <c r="DL1132" i="3"/>
  <c r="DQ1132" i="3"/>
  <c r="DO1132" i="3"/>
  <c r="DN1132" i="3"/>
  <c r="DM1132" i="3"/>
  <c r="DL1124" i="3"/>
  <c r="DQ1124" i="3"/>
  <c r="DM1124" i="3"/>
  <c r="DN1124" i="3"/>
  <c r="DO1124" i="3"/>
  <c r="DL1116" i="3"/>
  <c r="DQ1116" i="3"/>
  <c r="DO1116" i="3"/>
  <c r="DN1116" i="3"/>
  <c r="DM1116" i="3"/>
  <c r="DL1108" i="3"/>
  <c r="DQ1108" i="3"/>
  <c r="DN1108" i="3"/>
  <c r="DM1108" i="3"/>
  <c r="DO1108" i="3"/>
  <c r="DL1100" i="3"/>
  <c r="DQ1100" i="3"/>
  <c r="DO1100" i="3"/>
  <c r="DN1100" i="3"/>
  <c r="DM1100" i="3"/>
  <c r="DL1092" i="3"/>
  <c r="DQ1092" i="3"/>
  <c r="DM1092" i="3"/>
  <c r="DN1092" i="3"/>
  <c r="DO1092" i="3"/>
  <c r="DL1084" i="3"/>
  <c r="DQ1084" i="3"/>
  <c r="DO1084" i="3"/>
  <c r="DN1084" i="3"/>
  <c r="DM1084" i="3"/>
  <c r="DL1076" i="3"/>
  <c r="DQ1076" i="3"/>
  <c r="DN1076" i="3"/>
  <c r="DM1076" i="3"/>
  <c r="DO1076" i="3"/>
  <c r="DL1068" i="3"/>
  <c r="DQ1068" i="3"/>
  <c r="DO1068" i="3"/>
  <c r="DN1068" i="3"/>
  <c r="DM1068" i="3"/>
  <c r="DL1060" i="3"/>
  <c r="DQ1060" i="3"/>
  <c r="DM1060" i="3"/>
  <c r="DN1060" i="3"/>
  <c r="DO1060" i="3"/>
  <c r="DL1052" i="3"/>
  <c r="DQ1052" i="3"/>
  <c r="DO1052" i="3"/>
  <c r="DN1052" i="3"/>
  <c r="DM1052" i="3"/>
  <c r="DL1044" i="3"/>
  <c r="DM1044" i="3"/>
  <c r="DQ1044" i="3"/>
  <c r="DN1044" i="3"/>
  <c r="DO1044" i="3"/>
  <c r="DL1036" i="3"/>
  <c r="DQ1036" i="3"/>
  <c r="DO1036" i="3"/>
  <c r="DN1036" i="3"/>
  <c r="DM1036" i="3"/>
  <c r="DL1028" i="3"/>
  <c r="DM1028" i="3"/>
  <c r="DQ1028" i="3"/>
  <c r="DN1028" i="3"/>
  <c r="DO1028" i="3"/>
  <c r="DL1020" i="3"/>
  <c r="DQ1020" i="3"/>
  <c r="DO1020" i="3"/>
  <c r="DN1020" i="3"/>
  <c r="DM1020" i="3"/>
  <c r="DL1012" i="3"/>
  <c r="DM1012" i="3"/>
  <c r="DQ1012" i="3"/>
  <c r="DN1012" i="3"/>
  <c r="DO1012" i="3"/>
  <c r="DL1004" i="3"/>
  <c r="DQ1004" i="3"/>
  <c r="DM1004" i="3"/>
  <c r="DO1004" i="3"/>
  <c r="DN1004" i="3"/>
  <c r="DL996" i="3"/>
  <c r="DM996" i="3"/>
  <c r="DQ996" i="3"/>
  <c r="DN996" i="3"/>
  <c r="DO996" i="3"/>
  <c r="DL988" i="3"/>
  <c r="DQ988" i="3"/>
  <c r="DO988" i="3"/>
  <c r="DN988" i="3"/>
  <c r="DM988" i="3"/>
  <c r="DL980" i="3"/>
  <c r="DM980" i="3"/>
  <c r="DQ980" i="3"/>
  <c r="DN980" i="3"/>
  <c r="DO980" i="3"/>
  <c r="DL972" i="3"/>
  <c r="DQ972" i="3"/>
  <c r="DO972" i="3"/>
  <c r="DN972" i="3"/>
  <c r="DM972" i="3"/>
  <c r="DL964" i="3"/>
  <c r="DM964" i="3"/>
  <c r="DQ964" i="3"/>
  <c r="DN964" i="3"/>
  <c r="DO964" i="3"/>
  <c r="DL956" i="3"/>
  <c r="DQ956" i="3"/>
  <c r="DO956" i="3"/>
  <c r="DN956" i="3"/>
  <c r="DM956" i="3"/>
  <c r="DL948" i="3"/>
  <c r="DM948" i="3"/>
  <c r="DQ948" i="3"/>
  <c r="DN948" i="3"/>
  <c r="DO948" i="3"/>
  <c r="DL940" i="3"/>
  <c r="DM940" i="3"/>
  <c r="DQ940" i="3"/>
  <c r="DO940" i="3"/>
  <c r="DN940" i="3"/>
  <c r="DL932" i="3"/>
  <c r="DM932" i="3"/>
  <c r="DQ932" i="3"/>
  <c r="DN932" i="3"/>
  <c r="DO932" i="3"/>
  <c r="DL924" i="3"/>
  <c r="DM924" i="3"/>
  <c r="DQ924" i="3"/>
  <c r="DO924" i="3"/>
  <c r="DN924" i="3"/>
  <c r="DL916" i="3"/>
  <c r="DQ916" i="3"/>
  <c r="DN916" i="3"/>
  <c r="DM916" i="3"/>
  <c r="DO916" i="3"/>
  <c r="DL908" i="3"/>
  <c r="DQ908" i="3"/>
  <c r="DM908" i="3"/>
  <c r="DO908" i="3"/>
  <c r="DN908" i="3"/>
  <c r="DL900" i="3"/>
  <c r="DM900" i="3"/>
  <c r="DQ900" i="3"/>
  <c r="DN900" i="3"/>
  <c r="DO900" i="3"/>
  <c r="DL892" i="3"/>
  <c r="DM892" i="3"/>
  <c r="DQ892" i="3"/>
  <c r="DO892" i="3"/>
  <c r="DN892" i="3"/>
  <c r="DL884" i="3"/>
  <c r="DM884" i="3"/>
  <c r="DQ884" i="3"/>
  <c r="DN884" i="3"/>
  <c r="DO884" i="3"/>
  <c r="DL876" i="3"/>
  <c r="DM876" i="3"/>
  <c r="DQ876" i="3"/>
  <c r="DO876" i="3"/>
  <c r="DN876" i="3"/>
  <c r="DL868" i="3"/>
  <c r="DM868" i="3"/>
  <c r="DQ868" i="3"/>
  <c r="DN868" i="3"/>
  <c r="DO868" i="3"/>
  <c r="DL860" i="3"/>
  <c r="DM860" i="3"/>
  <c r="DQ860" i="3"/>
  <c r="DO860" i="3"/>
  <c r="DN860" i="3"/>
  <c r="DL852" i="3"/>
  <c r="DQ852" i="3"/>
  <c r="DM852" i="3"/>
  <c r="DN852" i="3"/>
  <c r="DO852" i="3"/>
  <c r="DL844" i="3"/>
  <c r="DQ844" i="3"/>
  <c r="DM844" i="3"/>
  <c r="DO844" i="3"/>
  <c r="DN844" i="3"/>
  <c r="DL836" i="3"/>
  <c r="DM836" i="3"/>
  <c r="DQ836" i="3"/>
  <c r="DN836" i="3"/>
  <c r="DO836" i="3"/>
  <c r="DL828" i="3"/>
  <c r="DM828" i="3"/>
  <c r="DQ828" i="3"/>
  <c r="DO828" i="3"/>
  <c r="DN828" i="3"/>
  <c r="DL820" i="3"/>
  <c r="DM820" i="3"/>
  <c r="DQ820" i="3"/>
  <c r="DN820" i="3"/>
  <c r="DO820" i="3"/>
  <c r="DL812" i="3"/>
  <c r="DM812" i="3"/>
  <c r="DQ812" i="3"/>
  <c r="DO812" i="3"/>
  <c r="DN812" i="3"/>
  <c r="DL804" i="3"/>
  <c r="DM804" i="3"/>
  <c r="DQ804" i="3"/>
  <c r="DN804" i="3"/>
  <c r="DO804" i="3"/>
  <c r="DL796" i="3"/>
  <c r="DM796" i="3"/>
  <c r="DQ796" i="3"/>
  <c r="DO796" i="3"/>
  <c r="DN796" i="3"/>
  <c r="DL788" i="3"/>
  <c r="DQ788" i="3"/>
  <c r="DN788" i="3"/>
  <c r="DM788" i="3"/>
  <c r="DO788" i="3"/>
  <c r="DL780" i="3"/>
  <c r="DO780" i="3"/>
  <c r="DQ780" i="3"/>
  <c r="DM780" i="3"/>
  <c r="DN780" i="3"/>
  <c r="DL772" i="3"/>
  <c r="DM772" i="3"/>
  <c r="DQ772" i="3"/>
  <c r="DN772" i="3"/>
  <c r="DO772" i="3"/>
  <c r="DM760" i="3"/>
  <c r="DO760" i="3"/>
  <c r="DL760" i="3"/>
  <c r="DQ760" i="3"/>
  <c r="DN760" i="3"/>
  <c r="DM744" i="3"/>
  <c r="DO744" i="3"/>
  <c r="DQ744" i="3"/>
  <c r="DL744" i="3"/>
  <c r="DN744" i="3"/>
  <c r="DM728" i="3"/>
  <c r="DL728" i="3"/>
  <c r="DO728" i="3"/>
  <c r="DQ728" i="3"/>
  <c r="DN728" i="3"/>
  <c r="DM712" i="3"/>
  <c r="DL712" i="3"/>
  <c r="DO712" i="3"/>
  <c r="DQ712" i="3"/>
  <c r="DN712" i="3"/>
  <c r="DM696" i="3"/>
  <c r="DO696" i="3"/>
  <c r="DQ696" i="3"/>
  <c r="DL696" i="3"/>
  <c r="DN696" i="3"/>
  <c r="DL682" i="3"/>
  <c r="DO682" i="3"/>
  <c r="DQ682" i="3"/>
  <c r="DM682" i="3"/>
  <c r="DN682" i="3"/>
  <c r="DL650" i="3"/>
  <c r="DM650" i="3"/>
  <c r="DO650" i="3"/>
  <c r="DQ650" i="3"/>
  <c r="DN650" i="3"/>
  <c r="DL618" i="3"/>
  <c r="DO618" i="3"/>
  <c r="DQ618" i="3"/>
  <c r="DM618" i="3"/>
  <c r="DN618" i="3"/>
  <c r="DL586" i="3"/>
  <c r="DM586" i="3"/>
  <c r="DO586" i="3"/>
  <c r="DQ586" i="3"/>
  <c r="DN586" i="3"/>
  <c r="DL554" i="3"/>
  <c r="DO554" i="3"/>
  <c r="DQ554" i="3"/>
  <c r="DM554" i="3"/>
  <c r="DN554" i="3"/>
  <c r="DL522" i="3"/>
  <c r="DM522" i="3"/>
  <c r="DO522" i="3"/>
  <c r="DQ522" i="3"/>
  <c r="DN522" i="3"/>
  <c r="DL471" i="3"/>
  <c r="DO471" i="3"/>
  <c r="DM471" i="3"/>
  <c r="DN471" i="3"/>
  <c r="DQ471" i="3"/>
  <c r="DL407" i="3"/>
  <c r="DO407" i="3"/>
  <c r="DM407" i="3"/>
  <c r="DN407" i="3"/>
  <c r="DQ407" i="3"/>
  <c r="DL343" i="3"/>
  <c r="DO343" i="3"/>
  <c r="DM343" i="3"/>
  <c r="DN343" i="3"/>
  <c r="DQ343" i="3"/>
  <c r="DL216" i="3"/>
  <c r="DM216" i="3"/>
  <c r="DO216" i="3"/>
  <c r="DN216" i="3"/>
  <c r="DQ216" i="3"/>
  <c r="DL762" i="3"/>
  <c r="DM762" i="3"/>
  <c r="DO762" i="3"/>
  <c r="DQ762" i="3"/>
  <c r="DN762" i="3"/>
  <c r="DL746" i="3"/>
  <c r="DO746" i="3"/>
  <c r="DQ746" i="3"/>
  <c r="DM746" i="3"/>
  <c r="DN746" i="3"/>
  <c r="DL730" i="3"/>
  <c r="DM730" i="3"/>
  <c r="DO730" i="3"/>
  <c r="DQ730" i="3"/>
  <c r="DN730" i="3"/>
  <c r="DL714" i="3"/>
  <c r="DM714" i="3"/>
  <c r="DO714" i="3"/>
  <c r="DQ714" i="3"/>
  <c r="DN714" i="3"/>
  <c r="DL698" i="3"/>
  <c r="DM698" i="3"/>
  <c r="DO698" i="3"/>
  <c r="DQ698" i="3"/>
  <c r="DN698" i="3"/>
  <c r="DL680" i="3"/>
  <c r="DM680" i="3"/>
  <c r="DO680" i="3"/>
  <c r="DQ680" i="3"/>
  <c r="DN680" i="3"/>
  <c r="DL648" i="3"/>
  <c r="DM648" i="3"/>
  <c r="DO648" i="3"/>
  <c r="DQ648" i="3"/>
  <c r="DN648" i="3"/>
  <c r="DL616" i="3"/>
  <c r="DM616" i="3"/>
  <c r="DO616" i="3"/>
  <c r="DQ616" i="3"/>
  <c r="DN616" i="3"/>
  <c r="DL584" i="3"/>
  <c r="DM584" i="3"/>
  <c r="DO584" i="3"/>
  <c r="DQ584" i="3"/>
  <c r="DN584" i="3"/>
  <c r="DL552" i="3"/>
  <c r="DM552" i="3"/>
  <c r="DO552" i="3"/>
  <c r="DQ552" i="3"/>
  <c r="DN552" i="3"/>
  <c r="DL520" i="3"/>
  <c r="DM520" i="3"/>
  <c r="DO520" i="3"/>
  <c r="DQ520" i="3"/>
  <c r="DN520" i="3"/>
  <c r="DL458" i="3"/>
  <c r="DM458" i="3"/>
  <c r="DO458" i="3"/>
  <c r="DQ458" i="3"/>
  <c r="DN458" i="3"/>
  <c r="DL394" i="3"/>
  <c r="DM394" i="3"/>
  <c r="DO394" i="3"/>
  <c r="DQ394" i="3"/>
  <c r="DN394" i="3"/>
  <c r="DL330" i="3"/>
  <c r="DM330" i="3"/>
  <c r="DO330" i="3"/>
  <c r="DQ330" i="3"/>
  <c r="DN330" i="3"/>
  <c r="DL163" i="3"/>
  <c r="B162" i="4" s="1"/>
  <c r="A162" i="4" s="1"/>
  <c r="DM163" i="3"/>
  <c r="C162" i="4" s="1"/>
  <c r="DO163" i="3"/>
  <c r="E162" i="4" s="1"/>
  <c r="F162" i="4" s="1"/>
  <c r="DQ163" i="3"/>
  <c r="DN163" i="3"/>
  <c r="D162" i="4" s="1"/>
  <c r="DL1323" i="3"/>
  <c r="DM1323" i="3"/>
  <c r="DN1323" i="3"/>
  <c r="DO1323" i="3"/>
  <c r="DQ1323" i="3"/>
  <c r="DL1315" i="3"/>
  <c r="DM1315" i="3"/>
  <c r="DN1315" i="3"/>
  <c r="DO1315" i="3"/>
  <c r="DQ1315" i="3"/>
  <c r="DL1307" i="3"/>
  <c r="DM1307" i="3"/>
  <c r="DN1307" i="3"/>
  <c r="DO1307" i="3"/>
  <c r="DQ1307" i="3"/>
  <c r="DL1299" i="3"/>
  <c r="DM1299" i="3"/>
  <c r="DN1299" i="3"/>
  <c r="DO1299" i="3"/>
  <c r="DQ1299" i="3"/>
  <c r="DL1291" i="3"/>
  <c r="DM1291" i="3"/>
  <c r="DN1291" i="3"/>
  <c r="DO1291" i="3"/>
  <c r="DQ1291" i="3"/>
  <c r="DL1283" i="3"/>
  <c r="DM1283" i="3"/>
  <c r="DN1283" i="3"/>
  <c r="DO1283" i="3"/>
  <c r="DQ1283" i="3"/>
  <c r="DL1275" i="3"/>
  <c r="DM1275" i="3"/>
  <c r="DN1275" i="3"/>
  <c r="DO1275" i="3"/>
  <c r="DQ1275" i="3"/>
  <c r="DL1267" i="3"/>
  <c r="DM1267" i="3"/>
  <c r="DN1267" i="3"/>
  <c r="DO1267" i="3"/>
  <c r="DQ1267" i="3"/>
  <c r="DL1259" i="3"/>
  <c r="DM1259" i="3"/>
  <c r="DN1259" i="3"/>
  <c r="DO1259" i="3"/>
  <c r="DQ1259" i="3"/>
  <c r="DL1251" i="3"/>
  <c r="DM1251" i="3"/>
  <c r="DN1251" i="3"/>
  <c r="DO1251" i="3"/>
  <c r="DQ1251" i="3"/>
  <c r="DL1243" i="3"/>
  <c r="DM1243" i="3"/>
  <c r="DN1243" i="3"/>
  <c r="DO1243" i="3"/>
  <c r="DQ1243" i="3"/>
  <c r="DL1235" i="3"/>
  <c r="DM1235" i="3"/>
  <c r="DN1235" i="3"/>
  <c r="DO1235" i="3"/>
  <c r="DQ1235" i="3"/>
  <c r="DL1227" i="3"/>
  <c r="DM1227" i="3"/>
  <c r="DN1227" i="3"/>
  <c r="DO1227" i="3"/>
  <c r="DQ1227" i="3"/>
  <c r="DL1219" i="3"/>
  <c r="DM1219" i="3"/>
  <c r="DN1219" i="3"/>
  <c r="DO1219" i="3"/>
  <c r="DQ1219" i="3"/>
  <c r="DL1211" i="3"/>
  <c r="DM1211" i="3"/>
  <c r="DN1211" i="3"/>
  <c r="DO1211" i="3"/>
  <c r="DQ1211" i="3"/>
  <c r="DL1203" i="3"/>
  <c r="DM1203" i="3"/>
  <c r="DN1203" i="3"/>
  <c r="DO1203" i="3"/>
  <c r="DQ1203" i="3"/>
  <c r="DL1195" i="3"/>
  <c r="DM1195" i="3"/>
  <c r="DN1195" i="3"/>
  <c r="DO1195" i="3"/>
  <c r="DQ1195" i="3"/>
  <c r="DL1187" i="3"/>
  <c r="DM1187" i="3"/>
  <c r="DN1187" i="3"/>
  <c r="DO1187" i="3"/>
  <c r="DQ1187" i="3"/>
  <c r="DL1179" i="3"/>
  <c r="DM1179" i="3"/>
  <c r="DN1179" i="3"/>
  <c r="DO1179" i="3"/>
  <c r="DQ1179" i="3"/>
  <c r="DL1171" i="3"/>
  <c r="DM1171" i="3"/>
  <c r="DN1171" i="3"/>
  <c r="DO1171" i="3"/>
  <c r="DQ1171" i="3"/>
  <c r="DL1163" i="3"/>
  <c r="DM1163" i="3"/>
  <c r="DN1163" i="3"/>
  <c r="DO1163" i="3"/>
  <c r="DQ1163" i="3"/>
  <c r="DL1155" i="3"/>
  <c r="DM1155" i="3"/>
  <c r="DN1155" i="3"/>
  <c r="DO1155" i="3"/>
  <c r="DQ1155" i="3"/>
  <c r="DL1147" i="3"/>
  <c r="DM1147" i="3"/>
  <c r="DN1147" i="3"/>
  <c r="DO1147" i="3"/>
  <c r="DQ1147" i="3"/>
  <c r="DL1139" i="3"/>
  <c r="DM1139" i="3"/>
  <c r="DN1139" i="3"/>
  <c r="DO1139" i="3"/>
  <c r="DQ1139" i="3"/>
  <c r="DL1131" i="3"/>
  <c r="DM1131" i="3"/>
  <c r="DN1131" i="3"/>
  <c r="DO1131" i="3"/>
  <c r="DQ1131" i="3"/>
  <c r="DL1123" i="3"/>
  <c r="DM1123" i="3"/>
  <c r="DN1123" i="3"/>
  <c r="DO1123" i="3"/>
  <c r="DQ1123" i="3"/>
  <c r="DL1115" i="3"/>
  <c r="DM1115" i="3"/>
  <c r="DN1115" i="3"/>
  <c r="DO1115" i="3"/>
  <c r="DQ1115" i="3"/>
  <c r="DL1107" i="3"/>
  <c r="DM1107" i="3"/>
  <c r="DN1107" i="3"/>
  <c r="DO1107" i="3"/>
  <c r="DQ1107" i="3"/>
  <c r="DL1099" i="3"/>
  <c r="DM1099" i="3"/>
  <c r="DN1099" i="3"/>
  <c r="DO1099" i="3"/>
  <c r="DQ1099" i="3"/>
  <c r="DL1091" i="3"/>
  <c r="DM1091" i="3"/>
  <c r="DN1091" i="3"/>
  <c r="DO1091" i="3"/>
  <c r="DQ1091" i="3"/>
  <c r="DL1083" i="3"/>
  <c r="DM1083" i="3"/>
  <c r="DN1083" i="3"/>
  <c r="DO1083" i="3"/>
  <c r="DQ1083" i="3"/>
  <c r="DL1075" i="3"/>
  <c r="DM1075" i="3"/>
  <c r="DN1075" i="3"/>
  <c r="DO1075" i="3"/>
  <c r="DQ1075" i="3"/>
  <c r="DL1067" i="3"/>
  <c r="DM1067" i="3"/>
  <c r="DN1067" i="3"/>
  <c r="DO1067" i="3"/>
  <c r="DQ1067" i="3"/>
  <c r="DL1059" i="3"/>
  <c r="DM1059" i="3"/>
  <c r="DN1059" i="3"/>
  <c r="DO1059" i="3"/>
  <c r="DQ1059" i="3"/>
  <c r="DL1051" i="3"/>
  <c r="DM1051" i="3"/>
  <c r="DN1051" i="3"/>
  <c r="DO1051" i="3"/>
  <c r="DQ1051" i="3"/>
  <c r="DL1043" i="3"/>
  <c r="DM1043" i="3"/>
  <c r="DN1043" i="3"/>
  <c r="DO1043" i="3"/>
  <c r="DQ1043" i="3"/>
  <c r="DL1035" i="3"/>
  <c r="DM1035" i="3"/>
  <c r="DN1035" i="3"/>
  <c r="DO1035" i="3"/>
  <c r="DQ1035" i="3"/>
  <c r="DL1027" i="3"/>
  <c r="DM1027" i="3"/>
  <c r="DN1027" i="3"/>
  <c r="DO1027" i="3"/>
  <c r="DQ1027" i="3"/>
  <c r="DL1019" i="3"/>
  <c r="DM1019" i="3"/>
  <c r="DN1019" i="3"/>
  <c r="DO1019" i="3"/>
  <c r="DQ1019" i="3"/>
  <c r="DL1011" i="3"/>
  <c r="DM1011" i="3"/>
  <c r="DN1011" i="3"/>
  <c r="DO1011" i="3"/>
  <c r="DQ1011" i="3"/>
  <c r="DL1003" i="3"/>
  <c r="DM1003" i="3"/>
  <c r="DN1003" i="3"/>
  <c r="DO1003" i="3"/>
  <c r="DQ1003" i="3"/>
  <c r="DL995" i="3"/>
  <c r="DM995" i="3"/>
  <c r="DN995" i="3"/>
  <c r="DO995" i="3"/>
  <c r="DQ995" i="3"/>
  <c r="DL987" i="3"/>
  <c r="DM987" i="3"/>
  <c r="DN987" i="3"/>
  <c r="DO987" i="3"/>
  <c r="DQ987" i="3"/>
  <c r="DL979" i="3"/>
  <c r="DM979" i="3"/>
  <c r="DN979" i="3"/>
  <c r="DO979" i="3"/>
  <c r="DQ979" i="3"/>
  <c r="DL971" i="3"/>
  <c r="DM971" i="3"/>
  <c r="DN971" i="3"/>
  <c r="DO971" i="3"/>
  <c r="DQ971" i="3"/>
  <c r="DL963" i="3"/>
  <c r="DM963" i="3"/>
  <c r="DN963" i="3"/>
  <c r="DO963" i="3"/>
  <c r="DQ963" i="3"/>
  <c r="DL955" i="3"/>
  <c r="DM955" i="3"/>
  <c r="DN955" i="3"/>
  <c r="DO955" i="3"/>
  <c r="DQ955" i="3"/>
  <c r="DL947" i="3"/>
  <c r="DM947" i="3"/>
  <c r="DN947" i="3"/>
  <c r="DO947" i="3"/>
  <c r="DQ947" i="3"/>
  <c r="DL939" i="3"/>
  <c r="DM939" i="3"/>
  <c r="DN939" i="3"/>
  <c r="DO939" i="3"/>
  <c r="DQ939" i="3"/>
  <c r="DL931" i="3"/>
  <c r="DM931" i="3"/>
  <c r="DN931" i="3"/>
  <c r="DO931" i="3"/>
  <c r="DQ931" i="3"/>
  <c r="DL923" i="3"/>
  <c r="DM923" i="3"/>
  <c r="DN923" i="3"/>
  <c r="DO923" i="3"/>
  <c r="DQ923" i="3"/>
  <c r="DL915" i="3"/>
  <c r="DM915" i="3"/>
  <c r="DN915" i="3"/>
  <c r="DO915" i="3"/>
  <c r="DQ915" i="3"/>
  <c r="DL907" i="3"/>
  <c r="DM907" i="3"/>
  <c r="DN907" i="3"/>
  <c r="DO907" i="3"/>
  <c r="DQ907" i="3"/>
  <c r="DL899" i="3"/>
  <c r="DM899" i="3"/>
  <c r="DN899" i="3"/>
  <c r="DO899" i="3"/>
  <c r="DQ899" i="3"/>
  <c r="DL891" i="3"/>
  <c r="DM891" i="3"/>
  <c r="DN891" i="3"/>
  <c r="DO891" i="3"/>
  <c r="DQ891" i="3"/>
  <c r="DL883" i="3"/>
  <c r="DM883" i="3"/>
  <c r="DN883" i="3"/>
  <c r="DO883" i="3"/>
  <c r="DQ883" i="3"/>
  <c r="DL875" i="3"/>
  <c r="DM875" i="3"/>
  <c r="DN875" i="3"/>
  <c r="DO875" i="3"/>
  <c r="DQ875" i="3"/>
  <c r="DL867" i="3"/>
  <c r="DM867" i="3"/>
  <c r="DN867" i="3"/>
  <c r="DO867" i="3"/>
  <c r="DQ867" i="3"/>
  <c r="DL859" i="3"/>
  <c r="DM859" i="3"/>
  <c r="DN859" i="3"/>
  <c r="DO859" i="3"/>
  <c r="DQ859" i="3"/>
  <c r="DL851" i="3"/>
  <c r="DM851" i="3"/>
  <c r="DN851" i="3"/>
  <c r="DO851" i="3"/>
  <c r="DQ851" i="3"/>
  <c r="DL843" i="3"/>
  <c r="DM843" i="3"/>
  <c r="DN843" i="3"/>
  <c r="DO843" i="3"/>
  <c r="DQ843" i="3"/>
  <c r="DL835" i="3"/>
  <c r="DM835" i="3"/>
  <c r="DN835" i="3"/>
  <c r="DO835" i="3"/>
  <c r="DQ835" i="3"/>
  <c r="DL827" i="3"/>
  <c r="DM827" i="3"/>
  <c r="DN827" i="3"/>
  <c r="DO827" i="3"/>
  <c r="DQ827" i="3"/>
  <c r="DL819" i="3"/>
  <c r="DM819" i="3"/>
  <c r="DN819" i="3"/>
  <c r="DO819" i="3"/>
  <c r="DQ819" i="3"/>
  <c r="DL811" i="3"/>
  <c r="DM811" i="3"/>
  <c r="DN811" i="3"/>
  <c r="DO811" i="3"/>
  <c r="DQ811" i="3"/>
  <c r="DL803" i="3"/>
  <c r="DM803" i="3"/>
  <c r="DN803" i="3"/>
  <c r="DO803" i="3"/>
  <c r="DQ803" i="3"/>
  <c r="DL795" i="3"/>
  <c r="DM795" i="3"/>
  <c r="DN795" i="3"/>
  <c r="DO795" i="3"/>
  <c r="DQ795" i="3"/>
  <c r="DL787" i="3"/>
  <c r="DM787" i="3"/>
  <c r="DO787" i="3"/>
  <c r="DN787" i="3"/>
  <c r="DQ787" i="3"/>
  <c r="DL779" i="3"/>
  <c r="DM779" i="3"/>
  <c r="DO779" i="3"/>
  <c r="DN779" i="3"/>
  <c r="DQ779" i="3"/>
  <c r="DL771" i="3"/>
  <c r="DM771" i="3"/>
  <c r="DO771" i="3"/>
  <c r="DN771" i="3"/>
  <c r="DQ771" i="3"/>
  <c r="DL756" i="3"/>
  <c r="DO756" i="3"/>
  <c r="DM756" i="3"/>
  <c r="DQ756" i="3"/>
  <c r="DN756" i="3"/>
  <c r="DL740" i="3"/>
  <c r="DM740" i="3"/>
  <c r="DO740" i="3"/>
  <c r="DQ740" i="3"/>
  <c r="DN740" i="3"/>
  <c r="DL724" i="3"/>
  <c r="DO724" i="3"/>
  <c r="DQ724" i="3"/>
  <c r="DN724" i="3"/>
  <c r="DM724" i="3"/>
  <c r="DL708" i="3"/>
  <c r="DM708" i="3"/>
  <c r="DO708" i="3"/>
  <c r="DQ708" i="3"/>
  <c r="DN708" i="3"/>
  <c r="DL692" i="3"/>
  <c r="DO692" i="3"/>
  <c r="DM692" i="3"/>
  <c r="DQ692" i="3"/>
  <c r="DN692" i="3"/>
  <c r="DL674" i="3"/>
  <c r="DO674" i="3"/>
  <c r="DQ674" i="3"/>
  <c r="DM674" i="3"/>
  <c r="DN674" i="3"/>
  <c r="DL642" i="3"/>
  <c r="DM642" i="3"/>
  <c r="DO642" i="3"/>
  <c r="DQ642" i="3"/>
  <c r="DN642" i="3"/>
  <c r="DL610" i="3"/>
  <c r="DO610" i="3"/>
  <c r="DQ610" i="3"/>
  <c r="DM610" i="3"/>
  <c r="DN610" i="3"/>
  <c r="DL578" i="3"/>
  <c r="DM578" i="3"/>
  <c r="DO578" i="3"/>
  <c r="DQ578" i="3"/>
  <c r="DN578" i="3"/>
  <c r="DL546" i="3"/>
  <c r="DO546" i="3"/>
  <c r="DQ546" i="3"/>
  <c r="DM546" i="3"/>
  <c r="DN546" i="3"/>
  <c r="DL498" i="3"/>
  <c r="DM498" i="3"/>
  <c r="DO498" i="3"/>
  <c r="DQ498" i="3"/>
  <c r="DN498" i="3"/>
  <c r="DL434" i="3"/>
  <c r="DM434" i="3"/>
  <c r="DO434" i="3"/>
  <c r="DQ434" i="3"/>
  <c r="DN434" i="3"/>
  <c r="DL370" i="3"/>
  <c r="DM370" i="3"/>
  <c r="DO370" i="3"/>
  <c r="DQ370" i="3"/>
  <c r="DN370" i="3"/>
  <c r="DL309" i="3"/>
  <c r="DM309" i="3"/>
  <c r="DO309" i="3"/>
  <c r="DQ309" i="3"/>
  <c r="DN309" i="3"/>
  <c r="DL681" i="3"/>
  <c r="DM681" i="3"/>
  <c r="DO681" i="3"/>
  <c r="DN681" i="3"/>
  <c r="DQ681" i="3"/>
  <c r="DL665" i="3"/>
  <c r="DM665" i="3"/>
  <c r="DO665" i="3"/>
  <c r="DN665" i="3"/>
  <c r="DQ665" i="3"/>
  <c r="DL649" i="3"/>
  <c r="DM649" i="3"/>
  <c r="DO649" i="3"/>
  <c r="DN649" i="3"/>
  <c r="DQ649" i="3"/>
  <c r="DL633" i="3"/>
  <c r="DM633" i="3"/>
  <c r="DO633" i="3"/>
  <c r="DN633" i="3"/>
  <c r="DQ633" i="3"/>
  <c r="DL617" i="3"/>
  <c r="DM617" i="3"/>
  <c r="DO617" i="3"/>
  <c r="DN617" i="3"/>
  <c r="DQ617" i="3"/>
  <c r="DL601" i="3"/>
  <c r="DM601" i="3"/>
  <c r="DO601" i="3"/>
  <c r="DN601" i="3"/>
  <c r="DQ601" i="3"/>
  <c r="DL585" i="3"/>
  <c r="DM585" i="3"/>
  <c r="DO585" i="3"/>
  <c r="DN585" i="3"/>
  <c r="DQ585" i="3"/>
  <c r="DL569" i="3"/>
  <c r="DM569" i="3"/>
  <c r="DO569" i="3"/>
  <c r="DN569" i="3"/>
  <c r="DQ569" i="3"/>
  <c r="DL553" i="3"/>
  <c r="DM553" i="3"/>
  <c r="DO553" i="3"/>
  <c r="DN553" i="3"/>
  <c r="DQ553" i="3"/>
  <c r="DL537" i="3"/>
  <c r="DM537" i="3"/>
  <c r="DO537" i="3"/>
  <c r="DN537" i="3"/>
  <c r="DQ537" i="3"/>
  <c r="DL521" i="3"/>
  <c r="DM521" i="3"/>
  <c r="DO521" i="3"/>
  <c r="DN521" i="3"/>
  <c r="DQ521" i="3"/>
  <c r="DL505" i="3"/>
  <c r="DM505" i="3"/>
  <c r="DO505" i="3"/>
  <c r="DN505" i="3"/>
  <c r="DQ505" i="3"/>
  <c r="DL489" i="3"/>
  <c r="DM489" i="3"/>
  <c r="DO489" i="3"/>
  <c r="DN489" i="3"/>
  <c r="DQ489" i="3"/>
  <c r="DL473" i="3"/>
  <c r="DM473" i="3"/>
  <c r="DO473" i="3"/>
  <c r="DN473" i="3"/>
  <c r="DQ473" i="3"/>
  <c r="DL457" i="3"/>
  <c r="DM457" i="3"/>
  <c r="DO457" i="3"/>
  <c r="DN457" i="3"/>
  <c r="DQ457" i="3"/>
  <c r="DL441" i="3"/>
  <c r="DM441" i="3"/>
  <c r="DO441" i="3"/>
  <c r="DN441" i="3"/>
  <c r="DQ441" i="3"/>
  <c r="DL425" i="3"/>
  <c r="DM425" i="3"/>
  <c r="DO425" i="3"/>
  <c r="DN425" i="3"/>
  <c r="DQ425" i="3"/>
  <c r="DL409" i="3"/>
  <c r="DM409" i="3"/>
  <c r="DO409" i="3"/>
  <c r="DN409" i="3"/>
  <c r="DQ409" i="3"/>
  <c r="DL393" i="3"/>
  <c r="DM393" i="3"/>
  <c r="DO393" i="3"/>
  <c r="DN393" i="3"/>
  <c r="DQ393" i="3"/>
  <c r="DL377" i="3"/>
  <c r="DM377" i="3"/>
  <c r="DO377" i="3"/>
  <c r="DN377" i="3"/>
  <c r="DQ377" i="3"/>
  <c r="DL361" i="3"/>
  <c r="DM361" i="3"/>
  <c r="DO361" i="3"/>
  <c r="DN361" i="3"/>
  <c r="DQ361" i="3"/>
  <c r="DL345" i="3"/>
  <c r="DM345" i="3"/>
  <c r="DO345" i="3"/>
  <c r="DN345" i="3"/>
  <c r="DQ345" i="3"/>
  <c r="DL312" i="3"/>
  <c r="DM312" i="3"/>
  <c r="DO312" i="3"/>
  <c r="DQ312" i="3"/>
  <c r="DN312" i="3"/>
  <c r="DL280" i="3"/>
  <c r="DM280" i="3"/>
  <c r="DO280" i="3"/>
  <c r="DN280" i="3"/>
  <c r="DQ280" i="3"/>
  <c r="DL235" i="3"/>
  <c r="DM235" i="3"/>
  <c r="DO235" i="3"/>
  <c r="DN235" i="3"/>
  <c r="DQ235" i="3"/>
  <c r="DL171" i="3"/>
  <c r="B170" i="4" s="1"/>
  <c r="A170" i="4" s="1"/>
  <c r="DM171" i="3"/>
  <c r="C170" i="4" s="1"/>
  <c r="DO171" i="3"/>
  <c r="E170" i="4" s="1"/>
  <c r="F170" i="4" s="1"/>
  <c r="DQ171" i="3"/>
  <c r="DN171" i="3"/>
  <c r="D170" i="4" s="1"/>
  <c r="DL107" i="3"/>
  <c r="B106" i="4" s="1"/>
  <c r="A106" i="4" s="1"/>
  <c r="DM107" i="3"/>
  <c r="C106" i="4" s="1"/>
  <c r="DO107" i="3"/>
  <c r="E106" i="4" s="1"/>
  <c r="F106" i="4" s="1"/>
  <c r="DN107" i="3"/>
  <c r="D106" i="4" s="1"/>
  <c r="DQ107" i="3"/>
  <c r="DL675" i="3"/>
  <c r="DM675" i="3"/>
  <c r="DO675" i="3"/>
  <c r="DN675" i="3"/>
  <c r="DQ675" i="3"/>
  <c r="DL659" i="3"/>
  <c r="DM659" i="3"/>
  <c r="DO659" i="3"/>
  <c r="DN659" i="3"/>
  <c r="DQ659" i="3"/>
  <c r="DL643" i="3"/>
  <c r="DM643" i="3"/>
  <c r="DO643" i="3"/>
  <c r="DN643" i="3"/>
  <c r="DQ643" i="3"/>
  <c r="DL627" i="3"/>
  <c r="DM627" i="3"/>
  <c r="DO627" i="3"/>
  <c r="DN627" i="3"/>
  <c r="DQ627" i="3"/>
  <c r="DL611" i="3"/>
  <c r="DM611" i="3"/>
  <c r="DO611" i="3"/>
  <c r="DN611" i="3"/>
  <c r="DQ611" i="3"/>
  <c r="DL595" i="3"/>
  <c r="DM595" i="3"/>
  <c r="DO595" i="3"/>
  <c r="DN595" i="3"/>
  <c r="DQ595" i="3"/>
  <c r="DL579" i="3"/>
  <c r="DM579" i="3"/>
  <c r="DO579" i="3"/>
  <c r="DN579" i="3"/>
  <c r="DQ579" i="3"/>
  <c r="DL563" i="3"/>
  <c r="DM563" i="3"/>
  <c r="DO563" i="3"/>
  <c r="DN563" i="3"/>
  <c r="DQ563" i="3"/>
  <c r="DL547" i="3"/>
  <c r="DM547" i="3"/>
  <c r="DO547" i="3"/>
  <c r="DN547" i="3"/>
  <c r="DQ547" i="3"/>
  <c r="DL531" i="3"/>
  <c r="DM531" i="3"/>
  <c r="DO531" i="3"/>
  <c r="DN531" i="3"/>
  <c r="DQ531" i="3"/>
  <c r="DL515" i="3"/>
  <c r="DM515" i="3"/>
  <c r="DO515" i="3"/>
  <c r="DN515" i="3"/>
  <c r="DQ515" i="3"/>
  <c r="DL499" i="3"/>
  <c r="DM499" i="3"/>
  <c r="DO499" i="3"/>
  <c r="DN499" i="3"/>
  <c r="DQ499" i="3"/>
  <c r="DL483" i="3"/>
  <c r="DM483" i="3"/>
  <c r="DO483" i="3"/>
  <c r="DN483" i="3"/>
  <c r="DQ483" i="3"/>
  <c r="DL467" i="3"/>
  <c r="DM467" i="3"/>
  <c r="DO467" i="3"/>
  <c r="DN467" i="3"/>
  <c r="DQ467" i="3"/>
  <c r="DL451" i="3"/>
  <c r="DM451" i="3"/>
  <c r="DO451" i="3"/>
  <c r="DN451" i="3"/>
  <c r="DQ451" i="3"/>
  <c r="DL435" i="3"/>
  <c r="DM435" i="3"/>
  <c r="DO435" i="3"/>
  <c r="DN435" i="3"/>
  <c r="DQ435" i="3"/>
  <c r="DL419" i="3"/>
  <c r="DM419" i="3"/>
  <c r="DO419" i="3"/>
  <c r="DN419" i="3"/>
  <c r="DQ419" i="3"/>
  <c r="DL403" i="3"/>
  <c r="DM403" i="3"/>
  <c r="DO403" i="3"/>
  <c r="DN403" i="3"/>
  <c r="DQ403" i="3"/>
  <c r="DL387" i="3"/>
  <c r="DM387" i="3"/>
  <c r="DO387" i="3"/>
  <c r="DN387" i="3"/>
  <c r="DQ387" i="3"/>
  <c r="DL371" i="3"/>
  <c r="DM371" i="3"/>
  <c r="DO371" i="3"/>
  <c r="DN371" i="3"/>
  <c r="DQ371" i="3"/>
  <c r="DL355" i="3"/>
  <c r="DM355" i="3"/>
  <c r="DO355" i="3"/>
  <c r="DN355" i="3"/>
  <c r="DQ355" i="3"/>
  <c r="DL339" i="3"/>
  <c r="DM339" i="3"/>
  <c r="DO339" i="3"/>
  <c r="DN339" i="3"/>
  <c r="DQ339" i="3"/>
  <c r="DL324" i="3"/>
  <c r="DM324" i="3"/>
  <c r="DO324" i="3"/>
  <c r="DQ324" i="3"/>
  <c r="DN324" i="3"/>
  <c r="DL301" i="3"/>
  <c r="DM301" i="3"/>
  <c r="DO301" i="3"/>
  <c r="DQ301" i="3"/>
  <c r="DN301" i="3"/>
  <c r="DL269" i="3"/>
  <c r="DM269" i="3"/>
  <c r="DO269" i="3"/>
  <c r="DN269" i="3"/>
  <c r="DQ269" i="3"/>
  <c r="DL232" i="3"/>
  <c r="DM232" i="3"/>
  <c r="DO232" i="3"/>
  <c r="DN232" i="3"/>
  <c r="DQ232" i="3"/>
  <c r="DL168" i="3"/>
  <c r="B167" i="4" s="1"/>
  <c r="A167" i="4" s="1"/>
  <c r="DM168" i="3"/>
  <c r="C167" i="4" s="1"/>
  <c r="DO168" i="3"/>
  <c r="E167" i="4" s="1"/>
  <c r="F167" i="4" s="1"/>
  <c r="DN168" i="3"/>
  <c r="D167" i="4" s="1"/>
  <c r="DQ168" i="3"/>
  <c r="DL104" i="3"/>
  <c r="B103" i="4" s="1"/>
  <c r="A103" i="4" s="1"/>
  <c r="DM104" i="3"/>
  <c r="C103" i="4" s="1"/>
  <c r="DQ104" i="3"/>
  <c r="DO104" i="3"/>
  <c r="E103" i="4" s="1"/>
  <c r="F103" i="4" s="1"/>
  <c r="DN104" i="3"/>
  <c r="D103" i="4" s="1"/>
  <c r="DL509" i="3"/>
  <c r="DM509" i="3"/>
  <c r="DN509" i="3"/>
  <c r="DO509" i="3"/>
  <c r="DQ509" i="3"/>
  <c r="DL493" i="3"/>
  <c r="DM493" i="3"/>
  <c r="DN493" i="3"/>
  <c r="DO493" i="3"/>
  <c r="DQ493" i="3"/>
  <c r="DL477" i="3"/>
  <c r="DM477" i="3"/>
  <c r="DN477" i="3"/>
  <c r="DO477" i="3"/>
  <c r="DQ477" i="3"/>
  <c r="DL461" i="3"/>
  <c r="DM461" i="3"/>
  <c r="DN461" i="3"/>
  <c r="DO461" i="3"/>
  <c r="DQ461" i="3"/>
  <c r="DL445" i="3"/>
  <c r="DM445" i="3"/>
  <c r="DN445" i="3"/>
  <c r="DO445" i="3"/>
  <c r="DQ445" i="3"/>
  <c r="DL429" i="3"/>
  <c r="DM429" i="3"/>
  <c r="DN429" i="3"/>
  <c r="DO429" i="3"/>
  <c r="DQ429" i="3"/>
  <c r="DL413" i="3"/>
  <c r="DM413" i="3"/>
  <c r="DN413" i="3"/>
  <c r="DO413" i="3"/>
  <c r="DQ413" i="3"/>
  <c r="DL397" i="3"/>
  <c r="DM397" i="3"/>
  <c r="DN397" i="3"/>
  <c r="DO397" i="3"/>
  <c r="DQ397" i="3"/>
  <c r="DL381" i="3"/>
  <c r="DM381" i="3"/>
  <c r="DN381" i="3"/>
  <c r="DO381" i="3"/>
  <c r="DQ381" i="3"/>
  <c r="DL365" i="3"/>
  <c r="DM365" i="3"/>
  <c r="DN365" i="3"/>
  <c r="DO365" i="3"/>
  <c r="DQ365" i="3"/>
  <c r="DL349" i="3"/>
  <c r="DM349" i="3"/>
  <c r="DN349" i="3"/>
  <c r="DO349" i="3"/>
  <c r="DQ349" i="3"/>
  <c r="DL333" i="3"/>
  <c r="DM333" i="3"/>
  <c r="DN333" i="3"/>
  <c r="DO333" i="3"/>
  <c r="DQ333" i="3"/>
  <c r="DL283" i="3"/>
  <c r="DM283" i="3"/>
  <c r="DO283" i="3"/>
  <c r="DN283" i="3"/>
  <c r="DQ283" i="3"/>
  <c r="DL251" i="3"/>
  <c r="DM251" i="3"/>
  <c r="DO251" i="3"/>
  <c r="DN251" i="3"/>
  <c r="DQ251" i="3"/>
  <c r="DL187" i="3"/>
  <c r="B186" i="4" s="1"/>
  <c r="A186" i="4" s="1"/>
  <c r="DM187" i="3"/>
  <c r="C186" i="4" s="1"/>
  <c r="DO187" i="3"/>
  <c r="E186" i="4" s="1"/>
  <c r="F186" i="4" s="1"/>
  <c r="DQ187" i="3"/>
  <c r="DN187" i="3"/>
  <c r="D186" i="4" s="1"/>
  <c r="DL123" i="3"/>
  <c r="B122" i="4" s="1"/>
  <c r="A122" i="4" s="1"/>
  <c r="DM123" i="3"/>
  <c r="C122" i="4" s="1"/>
  <c r="DO123" i="3"/>
  <c r="E122" i="4" s="1"/>
  <c r="F122" i="4" s="1"/>
  <c r="DN123" i="3"/>
  <c r="D122" i="4" s="1"/>
  <c r="DQ123" i="3"/>
  <c r="DL250" i="3"/>
  <c r="DM250" i="3"/>
  <c r="DO250" i="3"/>
  <c r="DN250" i="3"/>
  <c r="DQ250" i="3"/>
  <c r="DL234" i="3"/>
  <c r="DO234" i="3"/>
  <c r="DN234" i="3"/>
  <c r="DM234" i="3"/>
  <c r="DQ234" i="3"/>
  <c r="DL218" i="3"/>
  <c r="DM218" i="3"/>
  <c r="DO218" i="3"/>
  <c r="DN218" i="3"/>
  <c r="DQ218" i="3"/>
  <c r="DL202" i="3"/>
  <c r="B201" i="4" s="1"/>
  <c r="A201" i="4" s="1"/>
  <c r="DO202" i="3"/>
  <c r="E201" i="4" s="1"/>
  <c r="F201" i="4" s="1"/>
  <c r="DM202" i="3"/>
  <c r="C201" i="4" s="1"/>
  <c r="DQ202" i="3"/>
  <c r="DN202" i="3"/>
  <c r="D201" i="4" s="1"/>
  <c r="DL186" i="3"/>
  <c r="B185" i="4" s="1"/>
  <c r="A185" i="4" s="1"/>
  <c r="DM186" i="3"/>
  <c r="C185" i="4" s="1"/>
  <c r="DO186" i="3"/>
  <c r="E185" i="4" s="1"/>
  <c r="F185" i="4" s="1"/>
  <c r="DQ186" i="3"/>
  <c r="DN186" i="3"/>
  <c r="D185" i="4" s="1"/>
  <c r="DL170" i="3"/>
  <c r="B169" i="4" s="1"/>
  <c r="A169" i="4" s="1"/>
  <c r="DO170" i="3"/>
  <c r="E169" i="4" s="1"/>
  <c r="F169" i="4" s="1"/>
  <c r="DM170" i="3"/>
  <c r="C169" i="4" s="1"/>
  <c r="DQ170" i="3"/>
  <c r="DN170" i="3"/>
  <c r="D169" i="4" s="1"/>
  <c r="DL154" i="3"/>
  <c r="B153" i="4" s="1"/>
  <c r="A153" i="4" s="1"/>
  <c r="DM154" i="3"/>
  <c r="C153" i="4" s="1"/>
  <c r="DO154" i="3"/>
  <c r="E153" i="4" s="1"/>
  <c r="F153" i="4" s="1"/>
  <c r="DQ154" i="3"/>
  <c r="DN154" i="3"/>
  <c r="D153" i="4" s="1"/>
  <c r="DL138" i="3"/>
  <c r="B137" i="4" s="1"/>
  <c r="A137" i="4" s="1"/>
  <c r="DM138" i="3"/>
  <c r="C137" i="4" s="1"/>
  <c r="DO138" i="3"/>
  <c r="E137" i="4" s="1"/>
  <c r="F137" i="4" s="1"/>
  <c r="DQ138" i="3"/>
  <c r="DN138" i="3"/>
  <c r="D137" i="4" s="1"/>
  <c r="DL122" i="3"/>
  <c r="B121" i="4" s="1"/>
  <c r="A121" i="4" s="1"/>
  <c r="DM122" i="3"/>
  <c r="C121" i="4" s="1"/>
  <c r="DO122" i="3"/>
  <c r="E121" i="4" s="1"/>
  <c r="F121" i="4" s="1"/>
  <c r="DN122" i="3"/>
  <c r="D121" i="4" s="1"/>
  <c r="DQ122" i="3"/>
  <c r="DL106" i="3"/>
  <c r="B105" i="4" s="1"/>
  <c r="A105" i="4" s="1"/>
  <c r="DM106" i="3"/>
  <c r="C105" i="4" s="1"/>
  <c r="DO106" i="3"/>
  <c r="E105" i="4" s="1"/>
  <c r="F105" i="4" s="1"/>
  <c r="DQ106" i="3"/>
  <c r="DN106" i="3"/>
  <c r="D105" i="4" s="1"/>
  <c r="DL90" i="3"/>
  <c r="B89" i="4" s="1"/>
  <c r="A89" i="4" s="1"/>
  <c r="DM90" i="3"/>
  <c r="C89" i="4" s="1"/>
  <c r="DO90" i="3"/>
  <c r="E89" i="4" s="1"/>
  <c r="F89" i="4" s="1"/>
  <c r="DQ90" i="3"/>
  <c r="DN90" i="3"/>
  <c r="D89" i="4" s="1"/>
  <c r="DL72" i="3"/>
  <c r="B71" i="4" s="1"/>
  <c r="A71" i="4" s="1"/>
  <c r="DM72" i="3"/>
  <c r="C71" i="4" s="1"/>
  <c r="DO72" i="3"/>
  <c r="E71" i="4" s="1"/>
  <c r="F71" i="4" s="1"/>
  <c r="DN72" i="3"/>
  <c r="D71" i="4" s="1"/>
  <c r="DQ72" i="3"/>
  <c r="DL56" i="3"/>
  <c r="B55" i="4" s="1"/>
  <c r="A55" i="4" s="1"/>
  <c r="DM56" i="3"/>
  <c r="C55" i="4" s="1"/>
  <c r="DO56" i="3"/>
  <c r="E55" i="4" s="1"/>
  <c r="F55" i="4" s="1"/>
  <c r="DN56" i="3"/>
  <c r="D55" i="4" s="1"/>
  <c r="DQ56" i="3"/>
  <c r="DL40" i="3"/>
  <c r="B39" i="4" s="1"/>
  <c r="A39" i="4" s="1"/>
  <c r="DM40" i="3"/>
  <c r="C39" i="4" s="1"/>
  <c r="DO40" i="3"/>
  <c r="E39" i="4" s="1"/>
  <c r="F39" i="4" s="1"/>
  <c r="DQ40" i="3"/>
  <c r="DN40" i="3"/>
  <c r="D39" i="4" s="1"/>
  <c r="DL24" i="3"/>
  <c r="B23" i="4" s="1"/>
  <c r="A23" i="4" s="1"/>
  <c r="DM24" i="3"/>
  <c r="C23" i="4" s="1"/>
  <c r="DO24" i="3"/>
  <c r="E23" i="4" s="1"/>
  <c r="F23" i="4" s="1"/>
  <c r="DQ24" i="3"/>
  <c r="DN24" i="3"/>
  <c r="D23" i="4" s="1"/>
  <c r="DL311" i="3"/>
  <c r="DO311" i="3"/>
  <c r="DQ311" i="3"/>
  <c r="DN311" i="3"/>
  <c r="DM311" i="3"/>
  <c r="DL295" i="3"/>
  <c r="DO295" i="3"/>
  <c r="DM295" i="3"/>
  <c r="DQ295" i="3"/>
  <c r="DN295" i="3"/>
  <c r="DL279" i="3"/>
  <c r="DO279" i="3"/>
  <c r="DM279" i="3"/>
  <c r="DN279" i="3"/>
  <c r="DQ279" i="3"/>
  <c r="DL263" i="3"/>
  <c r="DO263" i="3"/>
  <c r="DM263" i="3"/>
  <c r="DN263" i="3"/>
  <c r="DQ263" i="3"/>
  <c r="DL247" i="3"/>
  <c r="DO247" i="3"/>
  <c r="DM247" i="3"/>
  <c r="DN247" i="3"/>
  <c r="DQ247" i="3"/>
  <c r="DL231" i="3"/>
  <c r="DO231" i="3"/>
  <c r="DM231" i="3"/>
  <c r="DN231" i="3"/>
  <c r="DQ231" i="3"/>
  <c r="DL215" i="3"/>
  <c r="DO215" i="3"/>
  <c r="DM215" i="3"/>
  <c r="DN215" i="3"/>
  <c r="DQ215" i="3"/>
  <c r="DL199" i="3"/>
  <c r="B198" i="4" s="1"/>
  <c r="A198" i="4" s="1"/>
  <c r="DM199" i="3"/>
  <c r="C198" i="4" s="1"/>
  <c r="DO199" i="3"/>
  <c r="E198" i="4" s="1"/>
  <c r="F198" i="4" s="1"/>
  <c r="DQ199" i="3"/>
  <c r="DN199" i="3"/>
  <c r="D198" i="4" s="1"/>
  <c r="DL183" i="3"/>
  <c r="B182" i="4" s="1"/>
  <c r="A182" i="4" s="1"/>
  <c r="DO183" i="3"/>
  <c r="E182" i="4" s="1"/>
  <c r="F182" i="4" s="1"/>
  <c r="DQ183" i="3"/>
  <c r="DN183" i="3"/>
  <c r="D182" i="4" s="1"/>
  <c r="DM183" i="3"/>
  <c r="C182" i="4" s="1"/>
  <c r="DL167" i="3"/>
  <c r="B166" i="4" s="1"/>
  <c r="A166" i="4" s="1"/>
  <c r="DM167" i="3"/>
  <c r="C166" i="4" s="1"/>
  <c r="DO167" i="3"/>
  <c r="E166" i="4" s="1"/>
  <c r="F166" i="4" s="1"/>
  <c r="DQ167" i="3"/>
  <c r="DN167" i="3"/>
  <c r="D166" i="4" s="1"/>
  <c r="DL151" i="3"/>
  <c r="B150" i="4" s="1"/>
  <c r="A150" i="4" s="1"/>
  <c r="DM151" i="3"/>
  <c r="C150" i="4" s="1"/>
  <c r="DO151" i="3"/>
  <c r="E150" i="4" s="1"/>
  <c r="F150" i="4" s="1"/>
  <c r="DN151" i="3"/>
  <c r="D150" i="4" s="1"/>
  <c r="DQ151" i="3"/>
  <c r="DL135" i="3"/>
  <c r="B134" i="4" s="1"/>
  <c r="A134" i="4" s="1"/>
  <c r="DM135" i="3"/>
  <c r="C134" i="4" s="1"/>
  <c r="DN135" i="3"/>
  <c r="D134" i="4" s="1"/>
  <c r="DQ135" i="3"/>
  <c r="DO135" i="3"/>
  <c r="E134" i="4" s="1"/>
  <c r="F134" i="4" s="1"/>
  <c r="DL119" i="3"/>
  <c r="B118" i="4" s="1"/>
  <c r="A118" i="4" s="1"/>
  <c r="DM119" i="3"/>
  <c r="C118" i="4" s="1"/>
  <c r="DN119" i="3"/>
  <c r="D118" i="4" s="1"/>
  <c r="DO119" i="3"/>
  <c r="E118" i="4" s="1"/>
  <c r="F118" i="4" s="1"/>
  <c r="DQ119" i="3"/>
  <c r="DL103" i="3"/>
  <c r="B102" i="4" s="1"/>
  <c r="A102" i="4" s="1"/>
  <c r="DM103" i="3"/>
  <c r="C102" i="4" s="1"/>
  <c r="DN103" i="3"/>
  <c r="D102" i="4" s="1"/>
  <c r="DO103" i="3"/>
  <c r="E102" i="4" s="1"/>
  <c r="F102" i="4" s="1"/>
  <c r="DQ103" i="3"/>
  <c r="DL87" i="3"/>
  <c r="B86" i="4" s="1"/>
  <c r="A86" i="4" s="1"/>
  <c r="DM87" i="3"/>
  <c r="C86" i="4" s="1"/>
  <c r="DN87" i="3"/>
  <c r="D86" i="4" s="1"/>
  <c r="DQ87" i="3"/>
  <c r="DO87" i="3"/>
  <c r="E86" i="4" s="1"/>
  <c r="F86" i="4" s="1"/>
  <c r="DL327" i="3"/>
  <c r="DO327" i="3"/>
  <c r="DM327" i="3"/>
  <c r="DQ327" i="3"/>
  <c r="DN327" i="3"/>
  <c r="DL319" i="3"/>
  <c r="DO319" i="3"/>
  <c r="DQ319" i="3"/>
  <c r="DN319" i="3"/>
  <c r="DM319" i="3"/>
  <c r="DL310" i="3"/>
  <c r="DM310" i="3"/>
  <c r="DN310" i="3"/>
  <c r="DO310" i="3"/>
  <c r="DQ310" i="3"/>
  <c r="DL294" i="3"/>
  <c r="DM294" i="3"/>
  <c r="DQ294" i="3"/>
  <c r="DN294" i="3"/>
  <c r="DO294" i="3"/>
  <c r="DL278" i="3"/>
  <c r="DM278" i="3"/>
  <c r="DN278" i="3"/>
  <c r="DO278" i="3"/>
  <c r="DQ278" i="3"/>
  <c r="DL262" i="3"/>
  <c r="DM262" i="3"/>
  <c r="DN262" i="3"/>
  <c r="DO262" i="3"/>
  <c r="DQ262" i="3"/>
  <c r="DL246" i="3"/>
  <c r="DM246" i="3"/>
  <c r="DN246" i="3"/>
  <c r="DQ246" i="3"/>
  <c r="DO246" i="3"/>
  <c r="DL230" i="3"/>
  <c r="DM230" i="3"/>
  <c r="DN230" i="3"/>
  <c r="DO230" i="3"/>
  <c r="DQ230" i="3"/>
  <c r="DL214" i="3"/>
  <c r="DM214" i="3"/>
  <c r="DN214" i="3"/>
  <c r="DO214" i="3"/>
  <c r="DQ214" i="3"/>
  <c r="DL198" i="3"/>
  <c r="B197" i="4" s="1"/>
  <c r="A197" i="4" s="1"/>
  <c r="DM198" i="3"/>
  <c r="C197" i="4" s="1"/>
  <c r="DO198" i="3"/>
  <c r="E197" i="4" s="1"/>
  <c r="F197" i="4" s="1"/>
  <c r="DN198" i="3"/>
  <c r="D197" i="4" s="1"/>
  <c r="DQ198" i="3"/>
  <c r="DL182" i="3"/>
  <c r="B181" i="4" s="1"/>
  <c r="A181" i="4" s="1"/>
  <c r="DM182" i="3"/>
  <c r="C181" i="4" s="1"/>
  <c r="DO182" i="3"/>
  <c r="E181" i="4" s="1"/>
  <c r="F181" i="4" s="1"/>
  <c r="DN182" i="3"/>
  <c r="D181" i="4" s="1"/>
  <c r="DQ182" i="3"/>
  <c r="DL166" i="3"/>
  <c r="B165" i="4" s="1"/>
  <c r="A165" i="4" s="1"/>
  <c r="DM166" i="3"/>
  <c r="C165" i="4" s="1"/>
  <c r="DO166" i="3"/>
  <c r="E165" i="4" s="1"/>
  <c r="F165" i="4" s="1"/>
  <c r="DN166" i="3"/>
  <c r="D165" i="4" s="1"/>
  <c r="DQ166" i="3"/>
  <c r="DL150" i="3"/>
  <c r="B149" i="4" s="1"/>
  <c r="A149" i="4" s="1"/>
  <c r="DM150" i="3"/>
  <c r="C149" i="4" s="1"/>
  <c r="DO150" i="3"/>
  <c r="E149" i="4" s="1"/>
  <c r="F149" i="4" s="1"/>
  <c r="DN150" i="3"/>
  <c r="D149" i="4" s="1"/>
  <c r="DQ150" i="3"/>
  <c r="DL134" i="3"/>
  <c r="B133" i="4" s="1"/>
  <c r="A133" i="4" s="1"/>
  <c r="DM134" i="3"/>
  <c r="C133" i="4" s="1"/>
  <c r="DO134" i="3"/>
  <c r="E133" i="4" s="1"/>
  <c r="F133" i="4" s="1"/>
  <c r="DN134" i="3"/>
  <c r="D133" i="4" s="1"/>
  <c r="DQ134" i="3"/>
  <c r="DL118" i="3"/>
  <c r="B117" i="4" s="1"/>
  <c r="A117" i="4" s="1"/>
  <c r="DM118" i="3"/>
  <c r="C117" i="4" s="1"/>
  <c r="DO118" i="3"/>
  <c r="E117" i="4" s="1"/>
  <c r="F117" i="4" s="1"/>
  <c r="DQ118" i="3"/>
  <c r="DN118" i="3"/>
  <c r="D117" i="4" s="1"/>
  <c r="DL102" i="3"/>
  <c r="B101" i="4" s="1"/>
  <c r="A101" i="4" s="1"/>
  <c r="DM102" i="3"/>
  <c r="C101" i="4" s="1"/>
  <c r="DO102" i="3"/>
  <c r="E101" i="4" s="1"/>
  <c r="F101" i="4" s="1"/>
  <c r="DQ102" i="3"/>
  <c r="DN102" i="3"/>
  <c r="D101" i="4" s="1"/>
  <c r="DL86" i="3"/>
  <c r="B85" i="4" s="1"/>
  <c r="A85" i="4" s="1"/>
  <c r="DM86" i="3"/>
  <c r="C85" i="4" s="1"/>
  <c r="DO86" i="3"/>
  <c r="E85" i="4" s="1"/>
  <c r="F85" i="4" s="1"/>
  <c r="DQ86" i="3"/>
  <c r="DN86" i="3"/>
  <c r="D85" i="4" s="1"/>
  <c r="DL70" i="3"/>
  <c r="B69" i="4" s="1"/>
  <c r="A69" i="4" s="1"/>
  <c r="DM70" i="3"/>
  <c r="C69" i="4" s="1"/>
  <c r="DO70" i="3"/>
  <c r="E69" i="4" s="1"/>
  <c r="F69" i="4" s="1"/>
  <c r="DQ70" i="3"/>
  <c r="DN70" i="3"/>
  <c r="D69" i="4" s="1"/>
  <c r="DL54" i="3"/>
  <c r="B53" i="4" s="1"/>
  <c r="A53" i="4" s="1"/>
  <c r="DM54" i="3"/>
  <c r="C53" i="4" s="1"/>
  <c r="DO54" i="3"/>
  <c r="E53" i="4" s="1"/>
  <c r="F53" i="4" s="1"/>
  <c r="DQ54" i="3"/>
  <c r="DN54" i="3"/>
  <c r="D53" i="4" s="1"/>
  <c r="DL38" i="3"/>
  <c r="B37" i="4" s="1"/>
  <c r="A37" i="4" s="1"/>
  <c r="DM38" i="3"/>
  <c r="C37" i="4" s="1"/>
  <c r="DO38" i="3"/>
  <c r="E37" i="4" s="1"/>
  <c r="F37" i="4" s="1"/>
  <c r="DQ38" i="3"/>
  <c r="DN38" i="3"/>
  <c r="D37" i="4" s="1"/>
  <c r="DL22" i="3"/>
  <c r="B21" i="4" s="1"/>
  <c r="A21" i="4" s="1"/>
  <c r="DM22" i="3"/>
  <c r="C21" i="4" s="1"/>
  <c r="DO22" i="3"/>
  <c r="E21" i="4" s="1"/>
  <c r="F21" i="4" s="1"/>
  <c r="DQ22" i="3"/>
  <c r="DN22" i="3"/>
  <c r="D21" i="4" s="1"/>
  <c r="DL77" i="3"/>
  <c r="B76" i="4" s="1"/>
  <c r="A76" i="4" s="1"/>
  <c r="DO77" i="3"/>
  <c r="E76" i="4" s="1"/>
  <c r="F76" i="4" s="1"/>
  <c r="DM77" i="3"/>
  <c r="C76" i="4" s="1"/>
  <c r="DN77" i="3"/>
  <c r="D76" i="4" s="1"/>
  <c r="DQ77" i="3"/>
  <c r="DL69" i="3"/>
  <c r="B68" i="4" s="1"/>
  <c r="A68" i="4" s="1"/>
  <c r="DO69" i="3"/>
  <c r="E68" i="4" s="1"/>
  <c r="F68" i="4" s="1"/>
  <c r="DN69" i="3"/>
  <c r="D68" i="4" s="1"/>
  <c r="DQ69" i="3"/>
  <c r="DM69" i="3"/>
  <c r="C68" i="4" s="1"/>
  <c r="DL61" i="3"/>
  <c r="B60" i="4" s="1"/>
  <c r="A60" i="4" s="1"/>
  <c r="DO61" i="3"/>
  <c r="E60" i="4" s="1"/>
  <c r="F60" i="4" s="1"/>
  <c r="DM61" i="3"/>
  <c r="C60" i="4" s="1"/>
  <c r="DN61" i="3"/>
  <c r="D60" i="4" s="1"/>
  <c r="DQ61" i="3"/>
  <c r="DL53" i="3"/>
  <c r="B52" i="4" s="1"/>
  <c r="A52" i="4" s="1"/>
  <c r="DO53" i="3"/>
  <c r="E52" i="4" s="1"/>
  <c r="F52" i="4" s="1"/>
  <c r="DM53" i="3"/>
  <c r="C52" i="4" s="1"/>
  <c r="DN53" i="3"/>
  <c r="D52" i="4" s="1"/>
  <c r="DQ53" i="3"/>
  <c r="DO45" i="3"/>
  <c r="E44" i="4" s="1"/>
  <c r="F44" i="4" s="1"/>
  <c r="DM45" i="3"/>
  <c r="C44" i="4" s="1"/>
  <c r="DN45" i="3"/>
  <c r="D44" i="4" s="1"/>
  <c r="DQ45" i="3"/>
  <c r="DL45" i="3"/>
  <c r="B44" i="4" s="1"/>
  <c r="A44" i="4" s="1"/>
  <c r="DL37" i="3"/>
  <c r="B36" i="4" s="1"/>
  <c r="A36" i="4" s="1"/>
  <c r="DO37" i="3"/>
  <c r="E36" i="4" s="1"/>
  <c r="F36" i="4" s="1"/>
  <c r="DN37" i="3"/>
  <c r="D36" i="4" s="1"/>
  <c r="DQ37" i="3"/>
  <c r="DM37" i="3"/>
  <c r="C36" i="4" s="1"/>
  <c r="DL29" i="3"/>
  <c r="B28" i="4" s="1"/>
  <c r="A28" i="4" s="1"/>
  <c r="DO29" i="3"/>
  <c r="E28" i="4" s="1"/>
  <c r="F28" i="4" s="1"/>
  <c r="DM29" i="3"/>
  <c r="C28" i="4" s="1"/>
  <c r="DN29" i="3"/>
  <c r="D28" i="4" s="1"/>
  <c r="DQ29" i="3"/>
  <c r="DL21" i="3"/>
  <c r="B20" i="4" s="1"/>
  <c r="A20" i="4" s="1"/>
  <c r="DO21" i="3"/>
  <c r="E20" i="4" s="1"/>
  <c r="F20" i="4" s="1"/>
  <c r="DM21" i="3"/>
  <c r="C20" i="4" s="1"/>
  <c r="DN21" i="3"/>
  <c r="D20" i="4" s="1"/>
  <c r="DQ21" i="3"/>
  <c r="DL13" i="3"/>
  <c r="B12" i="4" s="1"/>
  <c r="A12" i="4" s="1"/>
  <c r="DO13" i="3"/>
  <c r="E12" i="4" s="1"/>
  <c r="F12" i="4" s="1"/>
  <c r="DM13" i="3"/>
  <c r="C12" i="4" s="1"/>
  <c r="DN13" i="3"/>
  <c r="D12" i="4" s="1"/>
  <c r="DQ13" i="3"/>
  <c r="DL1331" i="3"/>
  <c r="DM1331" i="3"/>
  <c r="DN1331" i="3"/>
  <c r="DO1331" i="3"/>
  <c r="DQ1331" i="3"/>
  <c r="DL1379" i="3"/>
  <c r="DM1379" i="3"/>
  <c r="DN1379" i="3"/>
  <c r="DO1379" i="3"/>
  <c r="DQ1379" i="3"/>
  <c r="DL1367" i="3"/>
  <c r="DM1367" i="3"/>
  <c r="DN1367" i="3"/>
  <c r="DO1367" i="3"/>
  <c r="DQ1367" i="3"/>
  <c r="DL1371" i="3"/>
  <c r="DM1371" i="3"/>
  <c r="DN1371" i="3"/>
  <c r="DO1371" i="3"/>
  <c r="DQ1371" i="3"/>
  <c r="DL1339" i="3"/>
  <c r="DM1339" i="3"/>
  <c r="DN1339" i="3"/>
  <c r="DO1339" i="3"/>
  <c r="DQ1339" i="3"/>
  <c r="DL367" i="3"/>
  <c r="DM367" i="3"/>
  <c r="DO367" i="3"/>
  <c r="DN367" i="3"/>
  <c r="DQ367" i="3"/>
  <c r="DL750" i="3"/>
  <c r="DM750" i="3"/>
  <c r="DQ750" i="3"/>
  <c r="DO750" i="3"/>
  <c r="DN750" i="3"/>
  <c r="DL1392" i="3"/>
  <c r="DN1392" i="3"/>
  <c r="DM1392" i="3"/>
  <c r="DQ1392" i="3"/>
  <c r="DO1392" i="3"/>
  <c r="DL1344" i="3"/>
  <c r="DM1344" i="3"/>
  <c r="DQ1344" i="3"/>
  <c r="DN1344" i="3"/>
  <c r="DO1344" i="3"/>
  <c r="DL1232" i="3"/>
  <c r="DM1232" i="3"/>
  <c r="DQ1232" i="3"/>
  <c r="DN1232" i="3"/>
  <c r="DO1232" i="3"/>
  <c r="DL1395" i="3"/>
  <c r="DM1395" i="3"/>
  <c r="DN1395" i="3"/>
  <c r="DO1395" i="3"/>
  <c r="DQ1395" i="3"/>
  <c r="DL702" i="3"/>
  <c r="DM702" i="3"/>
  <c r="DQ702" i="3"/>
  <c r="DO702" i="3"/>
  <c r="DN702" i="3"/>
  <c r="DL1415" i="3"/>
  <c r="DM1415" i="3"/>
  <c r="DN1415" i="3"/>
  <c r="DO1415" i="3"/>
  <c r="DQ1415" i="3"/>
  <c r="DL1351" i="3"/>
  <c r="DM1351" i="3"/>
  <c r="DN1351" i="3"/>
  <c r="DO1351" i="3"/>
  <c r="DQ1351" i="3"/>
  <c r="DL1411" i="3"/>
  <c r="DM1411" i="3"/>
  <c r="DN1411" i="3"/>
  <c r="DO1411" i="3"/>
  <c r="DQ1411" i="3"/>
  <c r="DL1347" i="3"/>
  <c r="DM1347" i="3"/>
  <c r="DN1347" i="3"/>
  <c r="DO1347" i="3"/>
  <c r="DQ1347" i="3"/>
  <c r="DL592" i="3"/>
  <c r="DM592" i="3"/>
  <c r="DO592" i="3"/>
  <c r="DQ592" i="3"/>
  <c r="DN592" i="3"/>
  <c r="DL1399" i="3"/>
  <c r="DM1399" i="3"/>
  <c r="DN1399" i="3"/>
  <c r="DO1399" i="3"/>
  <c r="DQ1399" i="3"/>
  <c r="DL1335" i="3"/>
  <c r="DM1335" i="3"/>
  <c r="DN1335" i="3"/>
  <c r="DO1335" i="3"/>
  <c r="DQ1335" i="3"/>
  <c r="DL282" i="3"/>
  <c r="DM282" i="3"/>
  <c r="DO282" i="3"/>
  <c r="DN282" i="3"/>
  <c r="DQ282" i="3"/>
  <c r="DL1387" i="3"/>
  <c r="DM1387" i="3"/>
  <c r="DN1387" i="3"/>
  <c r="DO1387" i="3"/>
  <c r="DQ1387" i="3"/>
  <c r="DL1355" i="3"/>
  <c r="DM1355" i="3"/>
  <c r="DN1355" i="3"/>
  <c r="DO1355" i="3"/>
  <c r="DQ1355" i="3"/>
  <c r="DL755" i="3"/>
  <c r="DM755" i="3"/>
  <c r="DO755" i="3"/>
  <c r="DN755" i="3"/>
  <c r="DQ755" i="3"/>
  <c r="DL613" i="3"/>
  <c r="DM613" i="3"/>
  <c r="DN613" i="3"/>
  <c r="DO613" i="3"/>
  <c r="DQ613" i="3"/>
  <c r="DL1407" i="3"/>
  <c r="DM1407" i="3"/>
  <c r="DN1407" i="3"/>
  <c r="DO1407" i="3"/>
  <c r="DQ1407" i="3"/>
  <c r="DL1375" i="3"/>
  <c r="DM1375" i="3"/>
  <c r="DN1375" i="3"/>
  <c r="DO1375" i="3"/>
  <c r="DQ1375" i="3"/>
  <c r="DL1343" i="3"/>
  <c r="DM1343" i="3"/>
  <c r="DN1343" i="3"/>
  <c r="DO1343" i="3"/>
  <c r="DQ1343" i="3"/>
  <c r="DL686" i="3"/>
  <c r="DM686" i="3"/>
  <c r="DQ686" i="3"/>
  <c r="DO686" i="3"/>
  <c r="DN686" i="3"/>
  <c r="DL346" i="3"/>
  <c r="DM346" i="3"/>
  <c r="DO346" i="3"/>
  <c r="DQ346" i="3"/>
  <c r="DN346" i="3"/>
  <c r="DL1400" i="3"/>
  <c r="DM1400" i="3"/>
  <c r="DQ1400" i="3"/>
  <c r="DN1400" i="3"/>
  <c r="DO1400" i="3"/>
  <c r="DN1384" i="3"/>
  <c r="DM1384" i="3"/>
  <c r="DQ1384" i="3"/>
  <c r="DO1384" i="3"/>
  <c r="DL1384" i="3"/>
  <c r="DN1368" i="3"/>
  <c r="DL1368" i="3"/>
  <c r="DM1368" i="3"/>
  <c r="DQ1368" i="3"/>
  <c r="DO1368" i="3"/>
  <c r="DM1352" i="3"/>
  <c r="DQ1352" i="3"/>
  <c r="DN1352" i="3"/>
  <c r="DO1352" i="3"/>
  <c r="DL1352" i="3"/>
  <c r="DN1336" i="3"/>
  <c r="DL1336" i="3"/>
  <c r="DM1336" i="3"/>
  <c r="DQ1336" i="3"/>
  <c r="DO1336" i="3"/>
  <c r="DL1320" i="3"/>
  <c r="DM1320" i="3"/>
  <c r="DQ1320" i="3"/>
  <c r="DN1320" i="3"/>
  <c r="DO1320" i="3"/>
  <c r="DL1304" i="3"/>
  <c r="DM1304" i="3"/>
  <c r="DQ1304" i="3"/>
  <c r="DN1304" i="3"/>
  <c r="DO1304" i="3"/>
  <c r="DL1288" i="3"/>
  <c r="DN1288" i="3"/>
  <c r="DM1288" i="3"/>
  <c r="DQ1288" i="3"/>
  <c r="DO1288" i="3"/>
  <c r="DL1272" i="3"/>
  <c r="DN1272" i="3"/>
  <c r="DM1272" i="3"/>
  <c r="DQ1272" i="3"/>
  <c r="DO1272" i="3"/>
  <c r="DL1256" i="3"/>
  <c r="DM1256" i="3"/>
  <c r="DQ1256" i="3"/>
  <c r="DN1256" i="3"/>
  <c r="DO1256" i="3"/>
  <c r="DL1240" i="3"/>
  <c r="DM1240" i="3"/>
  <c r="DQ1240" i="3"/>
  <c r="DN1240" i="3"/>
  <c r="DO1240" i="3"/>
  <c r="DL1224" i="3"/>
  <c r="DM1224" i="3"/>
  <c r="DQ1224" i="3"/>
  <c r="DN1224" i="3"/>
  <c r="DO1224" i="3"/>
  <c r="DL1208" i="3"/>
  <c r="DM1208" i="3"/>
  <c r="DQ1208" i="3"/>
  <c r="DN1208" i="3"/>
  <c r="DO1208" i="3"/>
  <c r="DL1192" i="3"/>
  <c r="DM1192" i="3"/>
  <c r="DQ1192" i="3"/>
  <c r="DN1192" i="3"/>
  <c r="DO1192" i="3"/>
  <c r="DL1176" i="3"/>
  <c r="DM1176" i="3"/>
  <c r="DQ1176" i="3"/>
  <c r="DN1176" i="3"/>
  <c r="DO1176" i="3"/>
  <c r="DL1160" i="3"/>
  <c r="DM1160" i="3"/>
  <c r="DQ1160" i="3"/>
  <c r="DN1160" i="3"/>
  <c r="DO1160" i="3"/>
  <c r="DL763" i="3"/>
  <c r="DM763" i="3"/>
  <c r="DO763" i="3"/>
  <c r="DN763" i="3"/>
  <c r="DQ763" i="3"/>
  <c r="DL699" i="3"/>
  <c r="DM699" i="3"/>
  <c r="DO699" i="3"/>
  <c r="DN699" i="3"/>
  <c r="DQ699" i="3"/>
  <c r="DL565" i="3"/>
  <c r="DM565" i="3"/>
  <c r="DN565" i="3"/>
  <c r="DO565" i="3"/>
  <c r="DQ565" i="3"/>
  <c r="DL184" i="3"/>
  <c r="B183" i="4" s="1"/>
  <c r="A183" i="4" s="1"/>
  <c r="DM184" i="3"/>
  <c r="C183" i="4" s="1"/>
  <c r="DO184" i="3"/>
  <c r="E183" i="4" s="1"/>
  <c r="F183" i="4" s="1"/>
  <c r="DN184" i="3"/>
  <c r="D183" i="4" s="1"/>
  <c r="DQ184" i="3"/>
  <c r="DL1401" i="3"/>
  <c r="DO1401" i="3"/>
  <c r="DN1401" i="3"/>
  <c r="DM1401" i="3"/>
  <c r="DQ1401" i="3"/>
  <c r="DL1385" i="3"/>
  <c r="DO1385" i="3"/>
  <c r="DN1385" i="3"/>
  <c r="DM1385" i="3"/>
  <c r="DQ1385" i="3"/>
  <c r="DL1369" i="3"/>
  <c r="DO1369" i="3"/>
  <c r="DN1369" i="3"/>
  <c r="DM1369" i="3"/>
  <c r="DQ1369" i="3"/>
  <c r="DL1353" i="3"/>
  <c r="DO1353" i="3"/>
  <c r="DN1353" i="3"/>
  <c r="DM1353" i="3"/>
  <c r="DQ1353" i="3"/>
  <c r="DL1337" i="3"/>
  <c r="DO1337" i="3"/>
  <c r="DN1337" i="3"/>
  <c r="DM1337" i="3"/>
  <c r="DQ1337" i="3"/>
  <c r="DM1322" i="3"/>
  <c r="DL1322" i="3"/>
  <c r="DN1322" i="3"/>
  <c r="DO1322" i="3"/>
  <c r="DQ1322" i="3"/>
  <c r="DM1306" i="3"/>
  <c r="DL1306" i="3"/>
  <c r="DN1306" i="3"/>
  <c r="DO1306" i="3"/>
  <c r="DQ1306" i="3"/>
  <c r="DM1290" i="3"/>
  <c r="DL1290" i="3"/>
  <c r="DO1290" i="3"/>
  <c r="DQ1290" i="3"/>
  <c r="DN1290" i="3"/>
  <c r="DM1274" i="3"/>
  <c r="DL1274" i="3"/>
  <c r="DO1274" i="3"/>
  <c r="DQ1274" i="3"/>
  <c r="DN1274" i="3"/>
  <c r="DM1258" i="3"/>
  <c r="DL1258" i="3"/>
  <c r="DO1258" i="3"/>
  <c r="DQ1258" i="3"/>
  <c r="DN1258" i="3"/>
  <c r="DM1242" i="3"/>
  <c r="DL1242" i="3"/>
  <c r="DO1242" i="3"/>
  <c r="DQ1242" i="3"/>
  <c r="DN1242" i="3"/>
  <c r="DM1226" i="3"/>
  <c r="DL1226" i="3"/>
  <c r="DO1226" i="3"/>
  <c r="DQ1226" i="3"/>
  <c r="DN1226" i="3"/>
  <c r="DM1210" i="3"/>
  <c r="DL1210" i="3"/>
  <c r="DO1210" i="3"/>
  <c r="DQ1210" i="3"/>
  <c r="DN1210" i="3"/>
  <c r="DM1194" i="3"/>
  <c r="DL1194" i="3"/>
  <c r="DO1194" i="3"/>
  <c r="DQ1194" i="3"/>
  <c r="DN1194" i="3"/>
  <c r="DM1178" i="3"/>
  <c r="DL1178" i="3"/>
  <c r="DO1178" i="3"/>
  <c r="DQ1178" i="3"/>
  <c r="DN1178" i="3"/>
  <c r="DM1162" i="3"/>
  <c r="DL1162" i="3"/>
  <c r="DO1162" i="3"/>
  <c r="DQ1162" i="3"/>
  <c r="DN1162" i="3"/>
  <c r="DL758" i="3"/>
  <c r="DM758" i="3"/>
  <c r="DQ758" i="3"/>
  <c r="DO758" i="3"/>
  <c r="DN758" i="3"/>
  <c r="DL694" i="3"/>
  <c r="DM694" i="3"/>
  <c r="DQ694" i="3"/>
  <c r="DO694" i="3"/>
  <c r="DN694" i="3"/>
  <c r="DL576" i="3"/>
  <c r="DM576" i="3"/>
  <c r="DO576" i="3"/>
  <c r="DQ576" i="3"/>
  <c r="DN576" i="3"/>
  <c r="DL378" i="3"/>
  <c r="DM378" i="3"/>
  <c r="DO378" i="3"/>
  <c r="DQ378" i="3"/>
  <c r="DN378" i="3"/>
  <c r="DM1146" i="3"/>
  <c r="DL1146" i="3"/>
  <c r="DO1146" i="3"/>
  <c r="DQ1146" i="3"/>
  <c r="DN1146" i="3"/>
  <c r="DL1138" i="3"/>
  <c r="DM1138" i="3"/>
  <c r="DO1138" i="3"/>
  <c r="DQ1138" i="3"/>
  <c r="DN1138" i="3"/>
  <c r="DM1130" i="3"/>
  <c r="DO1130" i="3"/>
  <c r="DQ1130" i="3"/>
  <c r="DL1130" i="3"/>
  <c r="DN1130" i="3"/>
  <c r="DL1122" i="3"/>
  <c r="DM1122" i="3"/>
  <c r="DO1122" i="3"/>
  <c r="DQ1122" i="3"/>
  <c r="DN1122" i="3"/>
  <c r="DM1114" i="3"/>
  <c r="DL1114" i="3"/>
  <c r="DO1114" i="3"/>
  <c r="DQ1114" i="3"/>
  <c r="DN1114" i="3"/>
  <c r="DL1106" i="3"/>
  <c r="DM1106" i="3"/>
  <c r="DO1106" i="3"/>
  <c r="DQ1106" i="3"/>
  <c r="DN1106" i="3"/>
  <c r="DM1098" i="3"/>
  <c r="DO1098" i="3"/>
  <c r="DQ1098" i="3"/>
  <c r="DL1098" i="3"/>
  <c r="DN1098" i="3"/>
  <c r="DL1090" i="3"/>
  <c r="DM1090" i="3"/>
  <c r="DO1090" i="3"/>
  <c r="DQ1090" i="3"/>
  <c r="DN1090" i="3"/>
  <c r="DM1082" i="3"/>
  <c r="DL1082" i="3"/>
  <c r="DO1082" i="3"/>
  <c r="DQ1082" i="3"/>
  <c r="DN1082" i="3"/>
  <c r="DL1074" i="3"/>
  <c r="DM1074" i="3"/>
  <c r="DO1074" i="3"/>
  <c r="DQ1074" i="3"/>
  <c r="DN1074" i="3"/>
  <c r="DM1066" i="3"/>
  <c r="DO1066" i="3"/>
  <c r="DQ1066" i="3"/>
  <c r="DL1066" i="3"/>
  <c r="DN1066" i="3"/>
  <c r="DL1058" i="3"/>
  <c r="DM1058" i="3"/>
  <c r="DO1058" i="3"/>
  <c r="DQ1058" i="3"/>
  <c r="DN1058" i="3"/>
  <c r="DM1050" i="3"/>
  <c r="DL1050" i="3"/>
  <c r="DO1050" i="3"/>
  <c r="DQ1050" i="3"/>
  <c r="DN1050" i="3"/>
  <c r="DL1042" i="3"/>
  <c r="DM1042" i="3"/>
  <c r="DO1042" i="3"/>
  <c r="DQ1042" i="3"/>
  <c r="DN1042" i="3"/>
  <c r="DM1034" i="3"/>
  <c r="DO1034" i="3"/>
  <c r="DQ1034" i="3"/>
  <c r="DL1034" i="3"/>
  <c r="DN1034" i="3"/>
  <c r="DL1026" i="3"/>
  <c r="DM1026" i="3"/>
  <c r="DO1026" i="3"/>
  <c r="DQ1026" i="3"/>
  <c r="DN1026" i="3"/>
  <c r="DM1018" i="3"/>
  <c r="DL1018" i="3"/>
  <c r="DO1018" i="3"/>
  <c r="DQ1018" i="3"/>
  <c r="DN1018" i="3"/>
  <c r="DL1010" i="3"/>
  <c r="DM1010" i="3"/>
  <c r="DO1010" i="3"/>
  <c r="DQ1010" i="3"/>
  <c r="DN1010" i="3"/>
  <c r="DM1002" i="3"/>
  <c r="DO1002" i="3"/>
  <c r="DQ1002" i="3"/>
  <c r="DL1002" i="3"/>
  <c r="DN1002" i="3"/>
  <c r="DL994" i="3"/>
  <c r="DM994" i="3"/>
  <c r="DO994" i="3"/>
  <c r="DQ994" i="3"/>
  <c r="DN994" i="3"/>
  <c r="DM986" i="3"/>
  <c r="DL986" i="3"/>
  <c r="DO986" i="3"/>
  <c r="DQ986" i="3"/>
  <c r="DN986" i="3"/>
  <c r="DL978" i="3"/>
  <c r="DM978" i="3"/>
  <c r="DO978" i="3"/>
  <c r="DQ978" i="3"/>
  <c r="DN978" i="3"/>
  <c r="DM970" i="3"/>
  <c r="DO970" i="3"/>
  <c r="DQ970" i="3"/>
  <c r="DL970" i="3"/>
  <c r="DN970" i="3"/>
  <c r="DL962" i="3"/>
  <c r="DM962" i="3"/>
  <c r="DO962" i="3"/>
  <c r="DQ962" i="3"/>
  <c r="DN962" i="3"/>
  <c r="DM954" i="3"/>
  <c r="DL954" i="3"/>
  <c r="DO954" i="3"/>
  <c r="DQ954" i="3"/>
  <c r="DN954" i="3"/>
  <c r="DL946" i="3"/>
  <c r="DM946" i="3"/>
  <c r="DO946" i="3"/>
  <c r="DQ946" i="3"/>
  <c r="DN946" i="3"/>
  <c r="DO938" i="3"/>
  <c r="DQ938" i="3"/>
  <c r="DL938" i="3"/>
  <c r="DM938" i="3"/>
  <c r="DN938" i="3"/>
  <c r="DL930" i="3"/>
  <c r="DO930" i="3"/>
  <c r="DQ930" i="3"/>
  <c r="DM930" i="3"/>
  <c r="DN930" i="3"/>
  <c r="DM922" i="3"/>
  <c r="DL922" i="3"/>
  <c r="DO922" i="3"/>
  <c r="DQ922" i="3"/>
  <c r="DN922" i="3"/>
  <c r="DL914" i="3"/>
  <c r="DM914" i="3"/>
  <c r="DO914" i="3"/>
  <c r="DQ914" i="3"/>
  <c r="DN914" i="3"/>
  <c r="DM906" i="3"/>
  <c r="DO906" i="3"/>
  <c r="DQ906" i="3"/>
  <c r="DL906" i="3"/>
  <c r="DN906" i="3"/>
  <c r="DL898" i="3"/>
  <c r="DM898" i="3"/>
  <c r="DO898" i="3"/>
  <c r="DQ898" i="3"/>
  <c r="DN898" i="3"/>
  <c r="DM890" i="3"/>
  <c r="DL890" i="3"/>
  <c r="DO890" i="3"/>
  <c r="DQ890" i="3"/>
  <c r="DN890" i="3"/>
  <c r="DL882" i="3"/>
  <c r="DM882" i="3"/>
  <c r="DO882" i="3"/>
  <c r="DQ882" i="3"/>
  <c r="DN882" i="3"/>
  <c r="DO874" i="3"/>
  <c r="DQ874" i="3"/>
  <c r="DL874" i="3"/>
  <c r="DM874" i="3"/>
  <c r="DN874" i="3"/>
  <c r="DL866" i="3"/>
  <c r="DO866" i="3"/>
  <c r="DQ866" i="3"/>
  <c r="DM866" i="3"/>
  <c r="DN866" i="3"/>
  <c r="DM858" i="3"/>
  <c r="DL858" i="3"/>
  <c r="DO858" i="3"/>
  <c r="DQ858" i="3"/>
  <c r="DN858" i="3"/>
  <c r="DL850" i="3"/>
  <c r="DM850" i="3"/>
  <c r="DO850" i="3"/>
  <c r="DQ850" i="3"/>
  <c r="DN850" i="3"/>
  <c r="DM842" i="3"/>
  <c r="DO842" i="3"/>
  <c r="DQ842" i="3"/>
  <c r="DL842" i="3"/>
  <c r="DN842" i="3"/>
  <c r="DL834" i="3"/>
  <c r="DM834" i="3"/>
  <c r="DO834" i="3"/>
  <c r="DQ834" i="3"/>
  <c r="DN834" i="3"/>
  <c r="DM826" i="3"/>
  <c r="DL826" i="3"/>
  <c r="DO826" i="3"/>
  <c r="DQ826" i="3"/>
  <c r="DN826" i="3"/>
  <c r="DL818" i="3"/>
  <c r="DM818" i="3"/>
  <c r="DO818" i="3"/>
  <c r="DQ818" i="3"/>
  <c r="DN818" i="3"/>
  <c r="DO810" i="3"/>
  <c r="DQ810" i="3"/>
  <c r="DL810" i="3"/>
  <c r="DM810" i="3"/>
  <c r="DN810" i="3"/>
  <c r="DL802" i="3"/>
  <c r="DO802" i="3"/>
  <c r="DQ802" i="3"/>
  <c r="DM802" i="3"/>
  <c r="DN802" i="3"/>
  <c r="DM794" i="3"/>
  <c r="DL794" i="3"/>
  <c r="DO794" i="3"/>
  <c r="DQ794" i="3"/>
  <c r="DN794" i="3"/>
  <c r="DL786" i="3"/>
  <c r="DM786" i="3"/>
  <c r="DQ786" i="3"/>
  <c r="DO786" i="3"/>
  <c r="DN786" i="3"/>
  <c r="DO778" i="3"/>
  <c r="DM778" i="3"/>
  <c r="DQ778" i="3"/>
  <c r="DL778" i="3"/>
  <c r="DN778" i="3"/>
  <c r="DL770" i="3"/>
  <c r="DM770" i="3"/>
  <c r="DQ770" i="3"/>
  <c r="DO770" i="3"/>
  <c r="DN770" i="3"/>
  <c r="DL757" i="3"/>
  <c r="DM757" i="3"/>
  <c r="DN757" i="3"/>
  <c r="DO757" i="3"/>
  <c r="DQ757" i="3"/>
  <c r="DL741" i="3"/>
  <c r="DM741" i="3"/>
  <c r="DN741" i="3"/>
  <c r="DO741" i="3"/>
  <c r="DQ741" i="3"/>
  <c r="DL725" i="3"/>
  <c r="DM725" i="3"/>
  <c r="DN725" i="3"/>
  <c r="DO725" i="3"/>
  <c r="DQ725" i="3"/>
  <c r="DL709" i="3"/>
  <c r="DM709" i="3"/>
  <c r="DN709" i="3"/>
  <c r="DO709" i="3"/>
  <c r="DQ709" i="3"/>
  <c r="DL693" i="3"/>
  <c r="DM693" i="3"/>
  <c r="DN693" i="3"/>
  <c r="DO693" i="3"/>
  <c r="DQ693" i="3"/>
  <c r="DL671" i="3"/>
  <c r="DO671" i="3"/>
  <c r="DN671" i="3"/>
  <c r="DM671" i="3"/>
  <c r="DQ671" i="3"/>
  <c r="DL639" i="3"/>
  <c r="DO639" i="3"/>
  <c r="DN639" i="3"/>
  <c r="DQ639" i="3"/>
  <c r="DM639" i="3"/>
  <c r="DL607" i="3"/>
  <c r="DO607" i="3"/>
  <c r="DN607" i="3"/>
  <c r="DM607" i="3"/>
  <c r="DQ607" i="3"/>
  <c r="DL575" i="3"/>
  <c r="DO575" i="3"/>
  <c r="DN575" i="3"/>
  <c r="DQ575" i="3"/>
  <c r="DM575" i="3"/>
  <c r="DL543" i="3"/>
  <c r="DO543" i="3"/>
  <c r="DN543" i="3"/>
  <c r="DM543" i="3"/>
  <c r="DQ543" i="3"/>
  <c r="DL514" i="3"/>
  <c r="DM514" i="3"/>
  <c r="DO514" i="3"/>
  <c r="DQ514" i="3"/>
  <c r="DN514" i="3"/>
  <c r="DL450" i="3"/>
  <c r="DM450" i="3"/>
  <c r="DO450" i="3"/>
  <c r="DQ450" i="3"/>
  <c r="DN450" i="3"/>
  <c r="DL386" i="3"/>
  <c r="DM386" i="3"/>
  <c r="DO386" i="3"/>
  <c r="DQ386" i="3"/>
  <c r="DN386" i="3"/>
  <c r="DL318" i="3"/>
  <c r="DM318" i="3"/>
  <c r="DN318" i="3"/>
  <c r="DQ318" i="3"/>
  <c r="DO318" i="3"/>
  <c r="DL131" i="3"/>
  <c r="B130" i="4" s="1"/>
  <c r="A130" i="4" s="1"/>
  <c r="DM131" i="3"/>
  <c r="C130" i="4" s="1"/>
  <c r="DO131" i="3"/>
  <c r="E130" i="4" s="1"/>
  <c r="F130" i="4" s="1"/>
  <c r="DN131" i="3"/>
  <c r="D130" i="4" s="1"/>
  <c r="DQ131" i="3"/>
  <c r="DL759" i="3"/>
  <c r="DO759" i="3"/>
  <c r="DN759" i="3"/>
  <c r="DM759" i="3"/>
  <c r="DQ759" i="3"/>
  <c r="DL743" i="3"/>
  <c r="DO743" i="3"/>
  <c r="DM743" i="3"/>
  <c r="DN743" i="3"/>
  <c r="DQ743" i="3"/>
  <c r="DL727" i="3"/>
  <c r="DO727" i="3"/>
  <c r="DM727" i="3"/>
  <c r="DN727" i="3"/>
  <c r="DQ727" i="3"/>
  <c r="DL711" i="3"/>
  <c r="DO711" i="3"/>
  <c r="DM711" i="3"/>
  <c r="DN711" i="3"/>
  <c r="DQ711" i="3"/>
  <c r="DL695" i="3"/>
  <c r="DO695" i="3"/>
  <c r="DN695" i="3"/>
  <c r="DM695" i="3"/>
  <c r="DQ695" i="3"/>
  <c r="DL669" i="3"/>
  <c r="DM669" i="3"/>
  <c r="DN669" i="3"/>
  <c r="DO669" i="3"/>
  <c r="DQ669" i="3"/>
  <c r="DL637" i="3"/>
  <c r="DM637" i="3"/>
  <c r="DN637" i="3"/>
  <c r="DO637" i="3"/>
  <c r="DQ637" i="3"/>
  <c r="DL605" i="3"/>
  <c r="DM605" i="3"/>
  <c r="DN605" i="3"/>
  <c r="DO605" i="3"/>
  <c r="DQ605" i="3"/>
  <c r="DL573" i="3"/>
  <c r="DM573" i="3"/>
  <c r="DN573" i="3"/>
  <c r="DO573" i="3"/>
  <c r="DQ573" i="3"/>
  <c r="DL541" i="3"/>
  <c r="DM541" i="3"/>
  <c r="DN541" i="3"/>
  <c r="DO541" i="3"/>
  <c r="DQ541" i="3"/>
  <c r="DL511" i="3"/>
  <c r="DO511" i="3"/>
  <c r="DN511" i="3"/>
  <c r="DM511" i="3"/>
  <c r="DQ511" i="3"/>
  <c r="DL447" i="3"/>
  <c r="DO447" i="3"/>
  <c r="DN447" i="3"/>
  <c r="DM447" i="3"/>
  <c r="DQ447" i="3"/>
  <c r="DL383" i="3"/>
  <c r="DO383" i="3"/>
  <c r="DN383" i="3"/>
  <c r="DQ383" i="3"/>
  <c r="DM383" i="3"/>
  <c r="DL314" i="3"/>
  <c r="DM314" i="3"/>
  <c r="DN314" i="3"/>
  <c r="DO314" i="3"/>
  <c r="DQ314" i="3"/>
  <c r="DL120" i="3"/>
  <c r="B119" i="4" s="1"/>
  <c r="A119" i="4" s="1"/>
  <c r="DM120" i="3"/>
  <c r="C119" i="4" s="1"/>
  <c r="DQ120" i="3"/>
  <c r="DO120" i="3"/>
  <c r="E119" i="4" s="1"/>
  <c r="F119" i="4" s="1"/>
  <c r="DN120" i="3"/>
  <c r="D119" i="4" s="1"/>
  <c r="DL1321" i="3"/>
  <c r="DO1321" i="3"/>
  <c r="DN1321" i="3"/>
  <c r="DM1321" i="3"/>
  <c r="DQ1321" i="3"/>
  <c r="DL1313" i="3"/>
  <c r="DO1313" i="3"/>
  <c r="DN1313" i="3"/>
  <c r="DM1313" i="3"/>
  <c r="DQ1313" i="3"/>
  <c r="DL1305" i="3"/>
  <c r="DO1305" i="3"/>
  <c r="DN1305" i="3"/>
  <c r="DM1305" i="3"/>
  <c r="DQ1305" i="3"/>
  <c r="DL1297" i="3"/>
  <c r="DO1297" i="3"/>
  <c r="DN1297" i="3"/>
  <c r="DM1297" i="3"/>
  <c r="DQ1297" i="3"/>
  <c r="DL1289" i="3"/>
  <c r="DO1289" i="3"/>
  <c r="DN1289" i="3"/>
  <c r="DM1289" i="3"/>
  <c r="DQ1289" i="3"/>
  <c r="DL1281" i="3"/>
  <c r="DO1281" i="3"/>
  <c r="DN1281" i="3"/>
  <c r="DM1281" i="3"/>
  <c r="DQ1281" i="3"/>
  <c r="DL1273" i="3"/>
  <c r="DO1273" i="3"/>
  <c r="DN1273" i="3"/>
  <c r="DM1273" i="3"/>
  <c r="DQ1273" i="3"/>
  <c r="DL1265" i="3"/>
  <c r="DO1265" i="3"/>
  <c r="DN1265" i="3"/>
  <c r="DM1265" i="3"/>
  <c r="DQ1265" i="3"/>
  <c r="DL1257" i="3"/>
  <c r="DO1257" i="3"/>
  <c r="DN1257" i="3"/>
  <c r="DM1257" i="3"/>
  <c r="DQ1257" i="3"/>
  <c r="DL1249" i="3"/>
  <c r="DO1249" i="3"/>
  <c r="DN1249" i="3"/>
  <c r="DM1249" i="3"/>
  <c r="DQ1249" i="3"/>
  <c r="DL1241" i="3"/>
  <c r="DO1241" i="3"/>
  <c r="DN1241" i="3"/>
  <c r="DM1241" i="3"/>
  <c r="DQ1241" i="3"/>
  <c r="DL1233" i="3"/>
  <c r="DO1233" i="3"/>
  <c r="DN1233" i="3"/>
  <c r="DM1233" i="3"/>
  <c r="DQ1233" i="3"/>
  <c r="DL1225" i="3"/>
  <c r="DO1225" i="3"/>
  <c r="DN1225" i="3"/>
  <c r="DM1225" i="3"/>
  <c r="DQ1225" i="3"/>
  <c r="DL1217" i="3"/>
  <c r="DO1217" i="3"/>
  <c r="DN1217" i="3"/>
  <c r="DM1217" i="3"/>
  <c r="DQ1217" i="3"/>
  <c r="DL1209" i="3"/>
  <c r="DO1209" i="3"/>
  <c r="DN1209" i="3"/>
  <c r="DM1209" i="3"/>
  <c r="DQ1209" i="3"/>
  <c r="DL1201" i="3"/>
  <c r="DO1201" i="3"/>
  <c r="DN1201" i="3"/>
  <c r="DM1201" i="3"/>
  <c r="DQ1201" i="3"/>
  <c r="DL1193" i="3"/>
  <c r="DO1193" i="3"/>
  <c r="DN1193" i="3"/>
  <c r="DM1193" i="3"/>
  <c r="DQ1193" i="3"/>
  <c r="DL1185" i="3"/>
  <c r="DO1185" i="3"/>
  <c r="DN1185" i="3"/>
  <c r="DM1185" i="3"/>
  <c r="DQ1185" i="3"/>
  <c r="DL1177" i="3"/>
  <c r="DO1177" i="3"/>
  <c r="DN1177" i="3"/>
  <c r="DM1177" i="3"/>
  <c r="DQ1177" i="3"/>
  <c r="DL1169" i="3"/>
  <c r="DO1169" i="3"/>
  <c r="DN1169" i="3"/>
  <c r="DM1169" i="3"/>
  <c r="DQ1169" i="3"/>
  <c r="DL1161" i="3"/>
  <c r="DO1161" i="3"/>
  <c r="DN1161" i="3"/>
  <c r="DM1161" i="3"/>
  <c r="DQ1161" i="3"/>
  <c r="DL1153" i="3"/>
  <c r="DO1153" i="3"/>
  <c r="DN1153" i="3"/>
  <c r="DM1153" i="3"/>
  <c r="DQ1153" i="3"/>
  <c r="DL1145" i="3"/>
  <c r="DO1145" i="3"/>
  <c r="DN1145" i="3"/>
  <c r="DM1145" i="3"/>
  <c r="DQ1145" i="3"/>
  <c r="DL1137" i="3"/>
  <c r="DO1137" i="3"/>
  <c r="DN1137" i="3"/>
  <c r="DM1137" i="3"/>
  <c r="DQ1137" i="3"/>
  <c r="DL1129" i="3"/>
  <c r="DO1129" i="3"/>
  <c r="DN1129" i="3"/>
  <c r="DM1129" i="3"/>
  <c r="DQ1129" i="3"/>
  <c r="DL1121" i="3"/>
  <c r="DO1121" i="3"/>
  <c r="DN1121" i="3"/>
  <c r="DM1121" i="3"/>
  <c r="DQ1121" i="3"/>
  <c r="DL1113" i="3"/>
  <c r="DO1113" i="3"/>
  <c r="DN1113" i="3"/>
  <c r="DM1113" i="3"/>
  <c r="DQ1113" i="3"/>
  <c r="DL1105" i="3"/>
  <c r="DO1105" i="3"/>
  <c r="DN1105" i="3"/>
  <c r="DM1105" i="3"/>
  <c r="DQ1105" i="3"/>
  <c r="DL1097" i="3"/>
  <c r="DO1097" i="3"/>
  <c r="DN1097" i="3"/>
  <c r="DM1097" i="3"/>
  <c r="DQ1097" i="3"/>
  <c r="DL1089" i="3"/>
  <c r="DO1089" i="3"/>
  <c r="DN1089" i="3"/>
  <c r="DM1089" i="3"/>
  <c r="DQ1089" i="3"/>
  <c r="DL1081" i="3"/>
  <c r="DO1081" i="3"/>
  <c r="DN1081" i="3"/>
  <c r="DM1081" i="3"/>
  <c r="DQ1081" i="3"/>
  <c r="DL1073" i="3"/>
  <c r="DO1073" i="3"/>
  <c r="DN1073" i="3"/>
  <c r="DM1073" i="3"/>
  <c r="DQ1073" i="3"/>
  <c r="DL1065" i="3"/>
  <c r="DO1065" i="3"/>
  <c r="DN1065" i="3"/>
  <c r="DM1065" i="3"/>
  <c r="DQ1065" i="3"/>
  <c r="DL1057" i="3"/>
  <c r="DO1057" i="3"/>
  <c r="DN1057" i="3"/>
  <c r="DM1057" i="3"/>
  <c r="DQ1057" i="3"/>
  <c r="DL1049" i="3"/>
  <c r="DM1049" i="3"/>
  <c r="DO1049" i="3"/>
  <c r="DN1049" i="3"/>
  <c r="DQ1049" i="3"/>
  <c r="DL1041" i="3"/>
  <c r="DM1041" i="3"/>
  <c r="DO1041" i="3"/>
  <c r="DN1041" i="3"/>
  <c r="DQ1041" i="3"/>
  <c r="DL1033" i="3"/>
  <c r="DM1033" i="3"/>
  <c r="DO1033" i="3"/>
  <c r="DN1033" i="3"/>
  <c r="DQ1033" i="3"/>
  <c r="DL1025" i="3"/>
  <c r="DM1025" i="3"/>
  <c r="DO1025" i="3"/>
  <c r="DN1025" i="3"/>
  <c r="DQ1025" i="3"/>
  <c r="DL1017" i="3"/>
  <c r="DM1017" i="3"/>
  <c r="DO1017" i="3"/>
  <c r="DN1017" i="3"/>
  <c r="DQ1017" i="3"/>
  <c r="DL1009" i="3"/>
  <c r="DM1009" i="3"/>
  <c r="DO1009" i="3"/>
  <c r="DN1009" i="3"/>
  <c r="DQ1009" i="3"/>
  <c r="DL1001" i="3"/>
  <c r="DM1001" i="3"/>
  <c r="DO1001" i="3"/>
  <c r="DN1001" i="3"/>
  <c r="DQ1001" i="3"/>
  <c r="DL993" i="3"/>
  <c r="DM993" i="3"/>
  <c r="DO993" i="3"/>
  <c r="DN993" i="3"/>
  <c r="DQ993" i="3"/>
  <c r="DL985" i="3"/>
  <c r="DM985" i="3"/>
  <c r="DO985" i="3"/>
  <c r="DN985" i="3"/>
  <c r="DQ985" i="3"/>
  <c r="DL977" i="3"/>
  <c r="DM977" i="3"/>
  <c r="DO977" i="3"/>
  <c r="DN977" i="3"/>
  <c r="DQ977" i="3"/>
  <c r="DL969" i="3"/>
  <c r="DM969" i="3"/>
  <c r="DO969" i="3"/>
  <c r="DN969" i="3"/>
  <c r="DQ969" i="3"/>
  <c r="DL961" i="3"/>
  <c r="DM961" i="3"/>
  <c r="DO961" i="3"/>
  <c r="DN961" i="3"/>
  <c r="DQ961" i="3"/>
  <c r="DL953" i="3"/>
  <c r="DM953" i="3"/>
  <c r="DO953" i="3"/>
  <c r="DN953" i="3"/>
  <c r="DQ953" i="3"/>
  <c r="DL945" i="3"/>
  <c r="DM945" i="3"/>
  <c r="DO945" i="3"/>
  <c r="DN945" i="3"/>
  <c r="DQ945" i="3"/>
  <c r="DL937" i="3"/>
  <c r="DM937" i="3"/>
  <c r="DO937" i="3"/>
  <c r="DN937" i="3"/>
  <c r="DQ937" i="3"/>
  <c r="DL929" i="3"/>
  <c r="DM929" i="3"/>
  <c r="DO929" i="3"/>
  <c r="DN929" i="3"/>
  <c r="DQ929" i="3"/>
  <c r="DL921" i="3"/>
  <c r="DM921" i="3"/>
  <c r="DO921" i="3"/>
  <c r="DN921" i="3"/>
  <c r="DQ921" i="3"/>
  <c r="DL913" i="3"/>
  <c r="DM913" i="3"/>
  <c r="DO913" i="3"/>
  <c r="DN913" i="3"/>
  <c r="DQ913" i="3"/>
  <c r="DL905" i="3"/>
  <c r="DM905" i="3"/>
  <c r="DO905" i="3"/>
  <c r="DN905" i="3"/>
  <c r="DQ905" i="3"/>
  <c r="DL897" i="3"/>
  <c r="DM897" i="3"/>
  <c r="DO897" i="3"/>
  <c r="DN897" i="3"/>
  <c r="DQ897" i="3"/>
  <c r="DL889" i="3"/>
  <c r="DM889" i="3"/>
  <c r="DO889" i="3"/>
  <c r="DN889" i="3"/>
  <c r="DQ889" i="3"/>
  <c r="DL881" i="3"/>
  <c r="DM881" i="3"/>
  <c r="DO881" i="3"/>
  <c r="DN881" i="3"/>
  <c r="DQ881" i="3"/>
  <c r="DL873" i="3"/>
  <c r="DM873" i="3"/>
  <c r="DO873" i="3"/>
  <c r="DN873" i="3"/>
  <c r="DQ873" i="3"/>
  <c r="DL865" i="3"/>
  <c r="DM865" i="3"/>
  <c r="DO865" i="3"/>
  <c r="DN865" i="3"/>
  <c r="DQ865" i="3"/>
  <c r="DL857" i="3"/>
  <c r="DM857" i="3"/>
  <c r="DO857" i="3"/>
  <c r="DN857" i="3"/>
  <c r="DQ857" i="3"/>
  <c r="DL849" i="3"/>
  <c r="DM849" i="3"/>
  <c r="DO849" i="3"/>
  <c r="DN849" i="3"/>
  <c r="DQ849" i="3"/>
  <c r="DL841" i="3"/>
  <c r="DM841" i="3"/>
  <c r="DO841" i="3"/>
  <c r="DN841" i="3"/>
  <c r="DQ841" i="3"/>
  <c r="DL833" i="3"/>
  <c r="DM833" i="3"/>
  <c r="DO833" i="3"/>
  <c r="DN833" i="3"/>
  <c r="DQ833" i="3"/>
  <c r="DL825" i="3"/>
  <c r="DM825" i="3"/>
  <c r="DO825" i="3"/>
  <c r="DN825" i="3"/>
  <c r="DQ825" i="3"/>
  <c r="DL817" i="3"/>
  <c r="DM817" i="3"/>
  <c r="DO817" i="3"/>
  <c r="DN817" i="3"/>
  <c r="DQ817" i="3"/>
  <c r="DL809" i="3"/>
  <c r="DM809" i="3"/>
  <c r="DO809" i="3"/>
  <c r="DN809" i="3"/>
  <c r="DQ809" i="3"/>
  <c r="DL801" i="3"/>
  <c r="DM801" i="3"/>
  <c r="DO801" i="3"/>
  <c r="DN801" i="3"/>
  <c r="DQ801" i="3"/>
  <c r="DL793" i="3"/>
  <c r="DM793" i="3"/>
  <c r="DO793" i="3"/>
  <c r="DN793" i="3"/>
  <c r="DQ793" i="3"/>
  <c r="DL785" i="3"/>
  <c r="DM785" i="3"/>
  <c r="DN785" i="3"/>
  <c r="DO785" i="3"/>
  <c r="DQ785" i="3"/>
  <c r="DL777" i="3"/>
  <c r="DM777" i="3"/>
  <c r="DN777" i="3"/>
  <c r="DO777" i="3"/>
  <c r="DQ777" i="3"/>
  <c r="DL769" i="3"/>
  <c r="DM769" i="3"/>
  <c r="DN769" i="3"/>
  <c r="DO769" i="3"/>
  <c r="DQ769" i="3"/>
  <c r="DL753" i="3"/>
  <c r="DM753" i="3"/>
  <c r="DO753" i="3"/>
  <c r="DN753" i="3"/>
  <c r="DQ753" i="3"/>
  <c r="DL737" i="3"/>
  <c r="DM737" i="3"/>
  <c r="DO737" i="3"/>
  <c r="DN737" i="3"/>
  <c r="DQ737" i="3"/>
  <c r="DL721" i="3"/>
  <c r="DM721" i="3"/>
  <c r="DO721" i="3"/>
  <c r="DN721" i="3"/>
  <c r="DQ721" i="3"/>
  <c r="DL705" i="3"/>
  <c r="DM705" i="3"/>
  <c r="DO705" i="3"/>
  <c r="DN705" i="3"/>
  <c r="DQ705" i="3"/>
  <c r="DL689" i="3"/>
  <c r="DM689" i="3"/>
  <c r="DO689" i="3"/>
  <c r="DN689" i="3"/>
  <c r="DQ689" i="3"/>
  <c r="DL663" i="3"/>
  <c r="DO663" i="3"/>
  <c r="DM663" i="3"/>
  <c r="DN663" i="3"/>
  <c r="DQ663" i="3"/>
  <c r="DL631" i="3"/>
  <c r="DO631" i="3"/>
  <c r="DN631" i="3"/>
  <c r="DM631" i="3"/>
  <c r="DQ631" i="3"/>
  <c r="DL599" i="3"/>
  <c r="DO599" i="3"/>
  <c r="DM599" i="3"/>
  <c r="DN599" i="3"/>
  <c r="DQ599" i="3"/>
  <c r="DL567" i="3"/>
  <c r="DO567" i="3"/>
  <c r="DN567" i="3"/>
  <c r="DM567" i="3"/>
  <c r="DQ567" i="3"/>
  <c r="DL535" i="3"/>
  <c r="DO535" i="3"/>
  <c r="DM535" i="3"/>
  <c r="DN535" i="3"/>
  <c r="DQ535" i="3"/>
  <c r="DL487" i="3"/>
  <c r="DO487" i="3"/>
  <c r="DM487" i="3"/>
  <c r="DN487" i="3"/>
  <c r="DQ487" i="3"/>
  <c r="DL423" i="3"/>
  <c r="DO423" i="3"/>
  <c r="DM423" i="3"/>
  <c r="DN423" i="3"/>
  <c r="DQ423" i="3"/>
  <c r="DL359" i="3"/>
  <c r="DO359" i="3"/>
  <c r="DM359" i="3"/>
  <c r="DN359" i="3"/>
  <c r="DQ359" i="3"/>
  <c r="DL266" i="3"/>
  <c r="DM266" i="3"/>
  <c r="DO266" i="3"/>
  <c r="DN266" i="3"/>
  <c r="DQ266" i="3"/>
  <c r="DL676" i="3"/>
  <c r="DM676" i="3"/>
  <c r="DO676" i="3"/>
  <c r="DQ676" i="3"/>
  <c r="DN676" i="3"/>
  <c r="DL660" i="3"/>
  <c r="DO660" i="3"/>
  <c r="DQ660" i="3"/>
  <c r="DN660" i="3"/>
  <c r="DM660" i="3"/>
  <c r="DL644" i="3"/>
  <c r="DM644" i="3"/>
  <c r="DO644" i="3"/>
  <c r="DQ644" i="3"/>
  <c r="DN644" i="3"/>
  <c r="DL628" i="3"/>
  <c r="DO628" i="3"/>
  <c r="DM628" i="3"/>
  <c r="DQ628" i="3"/>
  <c r="DN628" i="3"/>
  <c r="DL612" i="3"/>
  <c r="DM612" i="3"/>
  <c r="DO612" i="3"/>
  <c r="DQ612" i="3"/>
  <c r="DN612" i="3"/>
  <c r="DL596" i="3"/>
  <c r="DO596" i="3"/>
  <c r="DQ596" i="3"/>
  <c r="DM596" i="3"/>
  <c r="DN596" i="3"/>
  <c r="DL580" i="3"/>
  <c r="DM580" i="3"/>
  <c r="DO580" i="3"/>
  <c r="DQ580" i="3"/>
  <c r="DN580" i="3"/>
  <c r="DL564" i="3"/>
  <c r="DO564" i="3"/>
  <c r="DM564" i="3"/>
  <c r="DQ564" i="3"/>
  <c r="DN564" i="3"/>
  <c r="DL548" i="3"/>
  <c r="DM548" i="3"/>
  <c r="DO548" i="3"/>
  <c r="DQ548" i="3"/>
  <c r="DN548" i="3"/>
  <c r="DL532" i="3"/>
  <c r="DO532" i="3"/>
  <c r="DQ532" i="3"/>
  <c r="DN532" i="3"/>
  <c r="DM532" i="3"/>
  <c r="DL516" i="3"/>
  <c r="DM516" i="3"/>
  <c r="DO516" i="3"/>
  <c r="DQ516" i="3"/>
  <c r="DN516" i="3"/>
  <c r="DL500" i="3"/>
  <c r="DO500" i="3"/>
  <c r="DM500" i="3"/>
  <c r="DQ500" i="3"/>
  <c r="DN500" i="3"/>
  <c r="DL484" i="3"/>
  <c r="DM484" i="3"/>
  <c r="DO484" i="3"/>
  <c r="DQ484" i="3"/>
  <c r="DN484" i="3"/>
  <c r="DL468" i="3"/>
  <c r="DO468" i="3"/>
  <c r="DQ468" i="3"/>
  <c r="DN468" i="3"/>
  <c r="DM468" i="3"/>
  <c r="DM452" i="3"/>
  <c r="DL452" i="3"/>
  <c r="DO452" i="3"/>
  <c r="DQ452" i="3"/>
  <c r="DN452" i="3"/>
  <c r="DL436" i="3"/>
  <c r="DO436" i="3"/>
  <c r="DM436" i="3"/>
  <c r="DQ436" i="3"/>
  <c r="DN436" i="3"/>
  <c r="DL420" i="3"/>
  <c r="DM420" i="3"/>
  <c r="DO420" i="3"/>
  <c r="DQ420" i="3"/>
  <c r="DN420" i="3"/>
  <c r="DL404" i="3"/>
  <c r="DO404" i="3"/>
  <c r="DQ404" i="3"/>
  <c r="DN404" i="3"/>
  <c r="DM404" i="3"/>
  <c r="DM388" i="3"/>
  <c r="DO388" i="3"/>
  <c r="DQ388" i="3"/>
  <c r="DL388" i="3"/>
  <c r="DN388" i="3"/>
  <c r="DL372" i="3"/>
  <c r="DO372" i="3"/>
  <c r="DM372" i="3"/>
  <c r="DQ372" i="3"/>
  <c r="DN372" i="3"/>
  <c r="DL356" i="3"/>
  <c r="DM356" i="3"/>
  <c r="DO356" i="3"/>
  <c r="DQ356" i="3"/>
  <c r="DN356" i="3"/>
  <c r="DL340" i="3"/>
  <c r="DO340" i="3"/>
  <c r="DQ340" i="3"/>
  <c r="DM340" i="3"/>
  <c r="DN340" i="3"/>
  <c r="DL307" i="3"/>
  <c r="DM307" i="3"/>
  <c r="DO307" i="3"/>
  <c r="DQ307" i="3"/>
  <c r="DN307" i="3"/>
  <c r="DL275" i="3"/>
  <c r="DM275" i="3"/>
  <c r="DO275" i="3"/>
  <c r="DN275" i="3"/>
  <c r="DQ275" i="3"/>
  <c r="DL224" i="3"/>
  <c r="DM224" i="3"/>
  <c r="DO224" i="3"/>
  <c r="DN224" i="3"/>
  <c r="DQ224" i="3"/>
  <c r="DL160" i="3"/>
  <c r="B159" i="4" s="1"/>
  <c r="A159" i="4" s="1"/>
  <c r="DM160" i="3"/>
  <c r="C159" i="4" s="1"/>
  <c r="DO160" i="3"/>
  <c r="E159" i="4" s="1"/>
  <c r="F159" i="4" s="1"/>
  <c r="DN160" i="3"/>
  <c r="D159" i="4" s="1"/>
  <c r="DQ160" i="3"/>
  <c r="DL96" i="3"/>
  <c r="B95" i="4" s="1"/>
  <c r="A95" i="4" s="1"/>
  <c r="DM96" i="3"/>
  <c r="C95" i="4" s="1"/>
  <c r="DO96" i="3"/>
  <c r="E95" i="4" s="1"/>
  <c r="F95" i="4" s="1"/>
  <c r="DN96" i="3"/>
  <c r="D95" i="4" s="1"/>
  <c r="DQ96" i="3"/>
  <c r="DL670" i="3"/>
  <c r="DM670" i="3"/>
  <c r="DQ670" i="3"/>
  <c r="DO670" i="3"/>
  <c r="DN670" i="3"/>
  <c r="DL654" i="3"/>
  <c r="DM654" i="3"/>
  <c r="DQ654" i="3"/>
  <c r="DO654" i="3"/>
  <c r="DN654" i="3"/>
  <c r="DL638" i="3"/>
  <c r="DM638" i="3"/>
  <c r="DQ638" i="3"/>
  <c r="DO638" i="3"/>
  <c r="DN638" i="3"/>
  <c r="DL622" i="3"/>
  <c r="DM622" i="3"/>
  <c r="DQ622" i="3"/>
  <c r="DO622" i="3"/>
  <c r="DN622" i="3"/>
  <c r="DL606" i="3"/>
  <c r="DM606" i="3"/>
  <c r="DQ606" i="3"/>
  <c r="DO606" i="3"/>
  <c r="DN606" i="3"/>
  <c r="DL590" i="3"/>
  <c r="DM590" i="3"/>
  <c r="DQ590" i="3"/>
  <c r="DO590" i="3"/>
  <c r="DN590" i="3"/>
  <c r="DL574" i="3"/>
  <c r="DM574" i="3"/>
  <c r="DQ574" i="3"/>
  <c r="DO574" i="3"/>
  <c r="DN574" i="3"/>
  <c r="DL558" i="3"/>
  <c r="DM558" i="3"/>
  <c r="DQ558" i="3"/>
  <c r="DO558" i="3"/>
  <c r="DN558" i="3"/>
  <c r="DL542" i="3"/>
  <c r="DM542" i="3"/>
  <c r="DQ542" i="3"/>
  <c r="DO542" i="3"/>
  <c r="DN542" i="3"/>
  <c r="DL526" i="3"/>
  <c r="DM526" i="3"/>
  <c r="DQ526" i="3"/>
  <c r="DO526" i="3"/>
  <c r="DN526" i="3"/>
  <c r="DL510" i="3"/>
  <c r="DM510" i="3"/>
  <c r="DQ510" i="3"/>
  <c r="DO510" i="3"/>
  <c r="DN510" i="3"/>
  <c r="DL494" i="3"/>
  <c r="DM494" i="3"/>
  <c r="DQ494" i="3"/>
  <c r="DO494" i="3"/>
  <c r="DN494" i="3"/>
  <c r="DL478" i="3"/>
  <c r="DM478" i="3"/>
  <c r="DQ478" i="3"/>
  <c r="DO478" i="3"/>
  <c r="DN478" i="3"/>
  <c r="DL462" i="3"/>
  <c r="DM462" i="3"/>
  <c r="DQ462" i="3"/>
  <c r="DO462" i="3"/>
  <c r="DN462" i="3"/>
  <c r="DL446" i="3"/>
  <c r="DM446" i="3"/>
  <c r="DQ446" i="3"/>
  <c r="DO446" i="3"/>
  <c r="DN446" i="3"/>
  <c r="DL430" i="3"/>
  <c r="DM430" i="3"/>
  <c r="DQ430" i="3"/>
  <c r="DO430" i="3"/>
  <c r="DN430" i="3"/>
  <c r="DL414" i="3"/>
  <c r="DM414" i="3"/>
  <c r="DQ414" i="3"/>
  <c r="DO414" i="3"/>
  <c r="DN414" i="3"/>
  <c r="DL398" i="3"/>
  <c r="DM398" i="3"/>
  <c r="DQ398" i="3"/>
  <c r="DO398" i="3"/>
  <c r="DN398" i="3"/>
  <c r="DL382" i="3"/>
  <c r="DM382" i="3"/>
  <c r="DQ382" i="3"/>
  <c r="DO382" i="3"/>
  <c r="DN382" i="3"/>
  <c r="DL366" i="3"/>
  <c r="DM366" i="3"/>
  <c r="DQ366" i="3"/>
  <c r="DO366" i="3"/>
  <c r="DN366" i="3"/>
  <c r="DL350" i="3"/>
  <c r="DM350" i="3"/>
  <c r="DQ350" i="3"/>
  <c r="DO350" i="3"/>
  <c r="DN350" i="3"/>
  <c r="DL334" i="3"/>
  <c r="DM334" i="3"/>
  <c r="DQ334" i="3"/>
  <c r="DO334" i="3"/>
  <c r="DN334" i="3"/>
  <c r="DL320" i="3"/>
  <c r="DM320" i="3"/>
  <c r="DO320" i="3"/>
  <c r="DQ320" i="3"/>
  <c r="DN320" i="3"/>
  <c r="DL290" i="3"/>
  <c r="DQ290" i="3"/>
  <c r="DO290" i="3"/>
  <c r="DN290" i="3"/>
  <c r="DM290" i="3"/>
  <c r="DL258" i="3"/>
  <c r="DM258" i="3"/>
  <c r="DO258" i="3"/>
  <c r="DN258" i="3"/>
  <c r="DQ258" i="3"/>
  <c r="DL211" i="3"/>
  <c r="DM211" i="3"/>
  <c r="DO211" i="3"/>
  <c r="DN211" i="3"/>
  <c r="DQ211" i="3"/>
  <c r="DL147" i="3"/>
  <c r="B146" i="4" s="1"/>
  <c r="A146" i="4" s="1"/>
  <c r="DM147" i="3"/>
  <c r="C146" i="4" s="1"/>
  <c r="DO147" i="3"/>
  <c r="E146" i="4" s="1"/>
  <c r="F146" i="4" s="1"/>
  <c r="DN147" i="3"/>
  <c r="D146" i="4" s="1"/>
  <c r="DQ147" i="3"/>
  <c r="DL83" i="3"/>
  <c r="B82" i="4" s="1"/>
  <c r="A82" i="4" s="1"/>
  <c r="DM83" i="3"/>
  <c r="C82" i="4" s="1"/>
  <c r="DO83" i="3"/>
  <c r="E82" i="4" s="1"/>
  <c r="F82" i="4" s="1"/>
  <c r="DN83" i="3"/>
  <c r="D82" i="4" s="1"/>
  <c r="DQ83" i="3"/>
  <c r="DL504" i="3"/>
  <c r="DM504" i="3"/>
  <c r="DO504" i="3"/>
  <c r="DQ504" i="3"/>
  <c r="DN504" i="3"/>
  <c r="DL488" i="3"/>
  <c r="DM488" i="3"/>
  <c r="DO488" i="3"/>
  <c r="DQ488" i="3"/>
  <c r="DN488" i="3"/>
  <c r="DL472" i="3"/>
  <c r="DM472" i="3"/>
  <c r="DO472" i="3"/>
  <c r="DQ472" i="3"/>
  <c r="DN472" i="3"/>
  <c r="DL456" i="3"/>
  <c r="DM456" i="3"/>
  <c r="DO456" i="3"/>
  <c r="DQ456" i="3"/>
  <c r="DN456" i="3"/>
  <c r="DL440" i="3"/>
  <c r="DM440" i="3"/>
  <c r="DO440" i="3"/>
  <c r="DQ440" i="3"/>
  <c r="DN440" i="3"/>
  <c r="DL424" i="3"/>
  <c r="DM424" i="3"/>
  <c r="DO424" i="3"/>
  <c r="DQ424" i="3"/>
  <c r="DN424" i="3"/>
  <c r="DL408" i="3"/>
  <c r="DM408" i="3"/>
  <c r="DO408" i="3"/>
  <c r="DQ408" i="3"/>
  <c r="DN408" i="3"/>
  <c r="DL392" i="3"/>
  <c r="DM392" i="3"/>
  <c r="DO392" i="3"/>
  <c r="DQ392" i="3"/>
  <c r="DN392" i="3"/>
  <c r="DL376" i="3"/>
  <c r="DM376" i="3"/>
  <c r="DO376" i="3"/>
  <c r="DQ376" i="3"/>
  <c r="DN376" i="3"/>
  <c r="DL360" i="3"/>
  <c r="DM360" i="3"/>
  <c r="DO360" i="3"/>
  <c r="DQ360" i="3"/>
  <c r="DN360" i="3"/>
  <c r="DL344" i="3"/>
  <c r="DM344" i="3"/>
  <c r="DO344" i="3"/>
  <c r="DQ344" i="3"/>
  <c r="DN344" i="3"/>
  <c r="DL304" i="3"/>
  <c r="DM304" i="3"/>
  <c r="DO304" i="3"/>
  <c r="DQ304" i="3"/>
  <c r="DN304" i="3"/>
  <c r="DL272" i="3"/>
  <c r="DM272" i="3"/>
  <c r="DO272" i="3"/>
  <c r="DN272" i="3"/>
  <c r="DQ272" i="3"/>
  <c r="DL240" i="3"/>
  <c r="DM240" i="3"/>
  <c r="DO240" i="3"/>
  <c r="DN240" i="3"/>
  <c r="DQ240" i="3"/>
  <c r="DL176" i="3"/>
  <c r="B175" i="4" s="1"/>
  <c r="A175" i="4" s="1"/>
  <c r="DM176" i="3"/>
  <c r="C175" i="4" s="1"/>
  <c r="DO176" i="3"/>
  <c r="E175" i="4" s="1"/>
  <c r="F175" i="4" s="1"/>
  <c r="DN176" i="3"/>
  <c r="D175" i="4" s="1"/>
  <c r="DQ176" i="3"/>
  <c r="DL112" i="3"/>
  <c r="B111" i="4" s="1"/>
  <c r="A111" i="4" s="1"/>
  <c r="DM112" i="3"/>
  <c r="C111" i="4" s="1"/>
  <c r="DQ112" i="3"/>
  <c r="DO112" i="3"/>
  <c r="E111" i="4" s="1"/>
  <c r="F111" i="4" s="1"/>
  <c r="DN112" i="3"/>
  <c r="D111" i="4" s="1"/>
  <c r="DL245" i="3"/>
  <c r="DM245" i="3"/>
  <c r="DO245" i="3"/>
  <c r="DN245" i="3"/>
  <c r="DQ245" i="3"/>
  <c r="DL229" i="3"/>
  <c r="DM229" i="3"/>
  <c r="DO229" i="3"/>
  <c r="DN229" i="3"/>
  <c r="DQ229" i="3"/>
  <c r="DL213" i="3"/>
  <c r="DM213" i="3"/>
  <c r="DO213" i="3"/>
  <c r="DN213" i="3"/>
  <c r="DQ213" i="3"/>
  <c r="DL197" i="3"/>
  <c r="B196" i="4" s="1"/>
  <c r="A196" i="4" s="1"/>
  <c r="DM197" i="3"/>
  <c r="C196" i="4" s="1"/>
  <c r="DO197" i="3"/>
  <c r="E196" i="4" s="1"/>
  <c r="F196" i="4" s="1"/>
  <c r="DQ197" i="3"/>
  <c r="DN197" i="3"/>
  <c r="D196" i="4" s="1"/>
  <c r="DL181" i="3"/>
  <c r="B180" i="4" s="1"/>
  <c r="A180" i="4" s="1"/>
  <c r="DM181" i="3"/>
  <c r="C180" i="4" s="1"/>
  <c r="DO181" i="3"/>
  <c r="E180" i="4" s="1"/>
  <c r="F180" i="4" s="1"/>
  <c r="DQ181" i="3"/>
  <c r="DN181" i="3"/>
  <c r="D180" i="4" s="1"/>
  <c r="DL165" i="3"/>
  <c r="B164" i="4" s="1"/>
  <c r="A164" i="4" s="1"/>
  <c r="DM165" i="3"/>
  <c r="C164" i="4" s="1"/>
  <c r="DO165" i="3"/>
  <c r="E164" i="4" s="1"/>
  <c r="F164" i="4" s="1"/>
  <c r="DQ165" i="3"/>
  <c r="DN165" i="3"/>
  <c r="D164" i="4" s="1"/>
  <c r="DL149" i="3"/>
  <c r="B148" i="4" s="1"/>
  <c r="A148" i="4" s="1"/>
  <c r="DM149" i="3"/>
  <c r="C148" i="4" s="1"/>
  <c r="DN149" i="3"/>
  <c r="D148" i="4" s="1"/>
  <c r="DQ149" i="3"/>
  <c r="DO149" i="3"/>
  <c r="E148" i="4" s="1"/>
  <c r="F148" i="4" s="1"/>
  <c r="DL133" i="3"/>
  <c r="B132" i="4" s="1"/>
  <c r="A132" i="4" s="1"/>
  <c r="DO133" i="3"/>
  <c r="E132" i="4" s="1"/>
  <c r="F132" i="4" s="1"/>
  <c r="DN133" i="3"/>
  <c r="D132" i="4" s="1"/>
  <c r="DM133" i="3"/>
  <c r="C132" i="4" s="1"/>
  <c r="DQ133" i="3"/>
  <c r="DL117" i="3"/>
  <c r="B116" i="4" s="1"/>
  <c r="A116" i="4" s="1"/>
  <c r="DO117" i="3"/>
  <c r="E116" i="4" s="1"/>
  <c r="F116" i="4" s="1"/>
  <c r="DM117" i="3"/>
  <c r="C116" i="4" s="1"/>
  <c r="DN117" i="3"/>
  <c r="D116" i="4" s="1"/>
  <c r="DQ117" i="3"/>
  <c r="DL101" i="3"/>
  <c r="B100" i="4" s="1"/>
  <c r="A100" i="4" s="1"/>
  <c r="DO101" i="3"/>
  <c r="E100" i="4" s="1"/>
  <c r="F100" i="4" s="1"/>
  <c r="DN101" i="3"/>
  <c r="D100" i="4" s="1"/>
  <c r="DM101" i="3"/>
  <c r="C100" i="4" s="1"/>
  <c r="DQ101" i="3"/>
  <c r="DL85" i="3"/>
  <c r="B84" i="4" s="1"/>
  <c r="A84" i="4" s="1"/>
  <c r="DO85" i="3"/>
  <c r="E84" i="4" s="1"/>
  <c r="F84" i="4" s="1"/>
  <c r="DM85" i="3"/>
  <c r="C84" i="4" s="1"/>
  <c r="DN85" i="3"/>
  <c r="D84" i="4" s="1"/>
  <c r="DQ85" i="3"/>
  <c r="DL68" i="3"/>
  <c r="B67" i="4" s="1"/>
  <c r="A67" i="4" s="1"/>
  <c r="DM68" i="3"/>
  <c r="C67" i="4" s="1"/>
  <c r="DN68" i="3"/>
  <c r="D67" i="4" s="1"/>
  <c r="DO68" i="3"/>
  <c r="E67" i="4" s="1"/>
  <c r="F67" i="4" s="1"/>
  <c r="DQ68" i="3"/>
  <c r="DL52" i="3"/>
  <c r="B51" i="4" s="1"/>
  <c r="A51" i="4" s="1"/>
  <c r="DM52" i="3"/>
  <c r="C51" i="4" s="1"/>
  <c r="DN52" i="3"/>
  <c r="D51" i="4" s="1"/>
  <c r="DO52" i="3"/>
  <c r="E51" i="4" s="1"/>
  <c r="F51" i="4" s="1"/>
  <c r="DQ52" i="3"/>
  <c r="DL36" i="3"/>
  <c r="B35" i="4" s="1"/>
  <c r="A35" i="4" s="1"/>
  <c r="DM36" i="3"/>
  <c r="C35" i="4" s="1"/>
  <c r="DQ36" i="3"/>
  <c r="DO36" i="3"/>
  <c r="E35" i="4" s="1"/>
  <c r="F35" i="4" s="1"/>
  <c r="DN36" i="3"/>
  <c r="D35" i="4" s="1"/>
  <c r="DL20" i="3"/>
  <c r="B19" i="4" s="1"/>
  <c r="A19" i="4" s="1"/>
  <c r="DM20" i="3"/>
  <c r="C19" i="4" s="1"/>
  <c r="DQ20" i="3"/>
  <c r="DO20" i="3"/>
  <c r="E19" i="4" s="1"/>
  <c r="F19" i="4" s="1"/>
  <c r="DN20" i="3"/>
  <c r="D19" i="4" s="1"/>
  <c r="DL308" i="3"/>
  <c r="DO308" i="3"/>
  <c r="DM308" i="3"/>
  <c r="DQ308" i="3"/>
  <c r="DN308" i="3"/>
  <c r="DL292" i="3"/>
  <c r="DM292" i="3"/>
  <c r="DO292" i="3"/>
  <c r="DN292" i="3"/>
  <c r="DQ292" i="3"/>
  <c r="DL276" i="3"/>
  <c r="DO276" i="3"/>
  <c r="DN276" i="3"/>
  <c r="DM276" i="3"/>
  <c r="DQ276" i="3"/>
  <c r="DL260" i="3"/>
  <c r="DM260" i="3"/>
  <c r="DO260" i="3"/>
  <c r="DN260" i="3"/>
  <c r="DQ260" i="3"/>
  <c r="DL244" i="3"/>
  <c r="DO244" i="3"/>
  <c r="DM244" i="3"/>
  <c r="DN244" i="3"/>
  <c r="DQ244" i="3"/>
  <c r="DL228" i="3"/>
  <c r="DM228" i="3"/>
  <c r="DO228" i="3"/>
  <c r="DN228" i="3"/>
  <c r="DQ228" i="3"/>
  <c r="DL212" i="3"/>
  <c r="DO212" i="3"/>
  <c r="DN212" i="3"/>
  <c r="DM212" i="3"/>
  <c r="DQ212" i="3"/>
  <c r="DL196" i="3"/>
  <c r="B195" i="4" s="1"/>
  <c r="A195" i="4" s="1"/>
  <c r="DM196" i="3"/>
  <c r="C195" i="4" s="1"/>
  <c r="DO196" i="3"/>
  <c r="E195" i="4" s="1"/>
  <c r="F195" i="4" s="1"/>
  <c r="DN196" i="3"/>
  <c r="D195" i="4" s="1"/>
  <c r="DQ196" i="3"/>
  <c r="DL180" i="3"/>
  <c r="B179" i="4" s="1"/>
  <c r="A179" i="4" s="1"/>
  <c r="DO180" i="3"/>
  <c r="E179" i="4" s="1"/>
  <c r="F179" i="4" s="1"/>
  <c r="DM180" i="3"/>
  <c r="C179" i="4" s="1"/>
  <c r="DN180" i="3"/>
  <c r="D179" i="4" s="1"/>
  <c r="DQ180" i="3"/>
  <c r="DL164" i="3"/>
  <c r="B163" i="4" s="1"/>
  <c r="A163" i="4" s="1"/>
  <c r="DM164" i="3"/>
  <c r="C163" i="4" s="1"/>
  <c r="DO164" i="3"/>
  <c r="E163" i="4" s="1"/>
  <c r="F163" i="4" s="1"/>
  <c r="DN164" i="3"/>
  <c r="D163" i="4" s="1"/>
  <c r="DQ164" i="3"/>
  <c r="DL148" i="3"/>
  <c r="B147" i="4" s="1"/>
  <c r="A147" i="4" s="1"/>
  <c r="DO148" i="3"/>
  <c r="E147" i="4" s="1"/>
  <c r="F147" i="4" s="1"/>
  <c r="DQ148" i="3"/>
  <c r="DM148" i="3"/>
  <c r="C147" i="4" s="1"/>
  <c r="DN148" i="3"/>
  <c r="D147" i="4" s="1"/>
  <c r="DL132" i="3"/>
  <c r="B131" i="4" s="1"/>
  <c r="A131" i="4" s="1"/>
  <c r="DM132" i="3"/>
  <c r="C131" i="4" s="1"/>
  <c r="DQ132" i="3"/>
  <c r="DN132" i="3"/>
  <c r="D131" i="4" s="1"/>
  <c r="DO132" i="3"/>
  <c r="E131" i="4" s="1"/>
  <c r="F131" i="4" s="1"/>
  <c r="DL116" i="3"/>
  <c r="B115" i="4" s="1"/>
  <c r="A115" i="4" s="1"/>
  <c r="DM116" i="3"/>
  <c r="C115" i="4" s="1"/>
  <c r="DQ116" i="3"/>
  <c r="DO116" i="3"/>
  <c r="E115" i="4" s="1"/>
  <c r="F115" i="4" s="1"/>
  <c r="DN116" i="3"/>
  <c r="D115" i="4" s="1"/>
  <c r="DL100" i="3"/>
  <c r="B99" i="4" s="1"/>
  <c r="A99" i="4" s="1"/>
  <c r="DM100" i="3"/>
  <c r="C99" i="4" s="1"/>
  <c r="DQ100" i="3"/>
  <c r="DN100" i="3"/>
  <c r="D99" i="4" s="1"/>
  <c r="DO100" i="3"/>
  <c r="E99" i="4" s="1"/>
  <c r="F99" i="4" s="1"/>
  <c r="DL84" i="3"/>
  <c r="B83" i="4" s="1"/>
  <c r="A83" i="4" s="1"/>
  <c r="DM84" i="3"/>
  <c r="C83" i="4" s="1"/>
  <c r="DO84" i="3"/>
  <c r="E83" i="4" s="1"/>
  <c r="F83" i="4" s="1"/>
  <c r="DN84" i="3"/>
  <c r="D83" i="4" s="1"/>
  <c r="DQ84" i="3"/>
  <c r="DL325" i="3"/>
  <c r="DM325" i="3"/>
  <c r="DO325" i="3"/>
  <c r="DQ325" i="3"/>
  <c r="DN325" i="3"/>
  <c r="DL317" i="3"/>
  <c r="DM317" i="3"/>
  <c r="DO317" i="3"/>
  <c r="DQ317" i="3"/>
  <c r="DN317" i="3"/>
  <c r="DL305" i="3"/>
  <c r="DM305" i="3"/>
  <c r="DO305" i="3"/>
  <c r="DQ305" i="3"/>
  <c r="DN305" i="3"/>
  <c r="DL289" i="3"/>
  <c r="DM289" i="3"/>
  <c r="DO289" i="3"/>
  <c r="DN289" i="3"/>
  <c r="DQ289" i="3"/>
  <c r="DL273" i="3"/>
  <c r="DM273" i="3"/>
  <c r="DO273" i="3"/>
  <c r="DN273" i="3"/>
  <c r="DQ273" i="3"/>
  <c r="DL257" i="3"/>
  <c r="DM257" i="3"/>
  <c r="DO257" i="3"/>
  <c r="DN257" i="3"/>
  <c r="DQ257" i="3"/>
  <c r="DL241" i="3"/>
  <c r="DM241" i="3"/>
  <c r="DO241" i="3"/>
  <c r="DN241" i="3"/>
  <c r="DQ241" i="3"/>
  <c r="DL225" i="3"/>
  <c r="DM225" i="3"/>
  <c r="DO225" i="3"/>
  <c r="DN225" i="3"/>
  <c r="DQ225" i="3"/>
  <c r="DL209" i="3"/>
  <c r="DM209" i="3"/>
  <c r="DO209" i="3"/>
  <c r="DN209" i="3"/>
  <c r="DQ209" i="3"/>
  <c r="DL193" i="3"/>
  <c r="B192" i="4" s="1"/>
  <c r="A192" i="4" s="1"/>
  <c r="DM193" i="3"/>
  <c r="C192" i="4" s="1"/>
  <c r="DO193" i="3"/>
  <c r="E192" i="4" s="1"/>
  <c r="F192" i="4" s="1"/>
  <c r="DQ193" i="3"/>
  <c r="DN193" i="3"/>
  <c r="D192" i="4" s="1"/>
  <c r="DL177" i="3"/>
  <c r="B176" i="4" s="1"/>
  <c r="A176" i="4" s="1"/>
  <c r="DM177" i="3"/>
  <c r="C176" i="4" s="1"/>
  <c r="DO177" i="3"/>
  <c r="E176" i="4" s="1"/>
  <c r="F176" i="4" s="1"/>
  <c r="DQ177" i="3"/>
  <c r="DN177" i="3"/>
  <c r="D176" i="4" s="1"/>
  <c r="DL161" i="3"/>
  <c r="B160" i="4" s="1"/>
  <c r="A160" i="4" s="1"/>
  <c r="DM161" i="3"/>
  <c r="C160" i="4" s="1"/>
  <c r="DO161" i="3"/>
  <c r="E160" i="4" s="1"/>
  <c r="F160" i="4" s="1"/>
  <c r="DQ161" i="3"/>
  <c r="DN161" i="3"/>
  <c r="D160" i="4" s="1"/>
  <c r="DL145" i="3"/>
  <c r="B144" i="4" s="1"/>
  <c r="A144" i="4" s="1"/>
  <c r="DM145" i="3"/>
  <c r="C144" i="4" s="1"/>
  <c r="DN145" i="3"/>
  <c r="D144" i="4" s="1"/>
  <c r="DQ145" i="3"/>
  <c r="DO145" i="3"/>
  <c r="E144" i="4" s="1"/>
  <c r="F144" i="4" s="1"/>
  <c r="DL129" i="3"/>
  <c r="B128" i="4" s="1"/>
  <c r="A128" i="4" s="1"/>
  <c r="DO129" i="3"/>
  <c r="E128" i="4" s="1"/>
  <c r="F128" i="4" s="1"/>
  <c r="DN129" i="3"/>
  <c r="D128" i="4" s="1"/>
  <c r="DM129" i="3"/>
  <c r="C128" i="4" s="1"/>
  <c r="DQ129" i="3"/>
  <c r="DL113" i="3"/>
  <c r="B112" i="4" s="1"/>
  <c r="A112" i="4" s="1"/>
  <c r="DO113" i="3"/>
  <c r="E112" i="4" s="1"/>
  <c r="F112" i="4" s="1"/>
  <c r="DM113" i="3"/>
  <c r="C112" i="4" s="1"/>
  <c r="DN113" i="3"/>
  <c r="D112" i="4" s="1"/>
  <c r="DQ113" i="3"/>
  <c r="DL97" i="3"/>
  <c r="B96" i="4" s="1"/>
  <c r="A96" i="4" s="1"/>
  <c r="DO97" i="3"/>
  <c r="E96" i="4" s="1"/>
  <c r="F96" i="4" s="1"/>
  <c r="DN97" i="3"/>
  <c r="D96" i="4" s="1"/>
  <c r="DM97" i="3"/>
  <c r="C96" i="4" s="1"/>
  <c r="DQ97" i="3"/>
  <c r="DL81" i="3"/>
  <c r="B80" i="4" s="1"/>
  <c r="A80" i="4" s="1"/>
  <c r="DO81" i="3"/>
  <c r="E80" i="4" s="1"/>
  <c r="F80" i="4" s="1"/>
  <c r="DM81" i="3"/>
  <c r="C80" i="4" s="1"/>
  <c r="DN81" i="3"/>
  <c r="D80" i="4" s="1"/>
  <c r="DQ81" i="3"/>
  <c r="DL66" i="3"/>
  <c r="B65" i="4" s="1"/>
  <c r="A65" i="4" s="1"/>
  <c r="DM66" i="3"/>
  <c r="C65" i="4" s="1"/>
  <c r="DO66" i="3"/>
  <c r="E65" i="4" s="1"/>
  <c r="F65" i="4" s="1"/>
  <c r="DQ66" i="3"/>
  <c r="DN66" i="3"/>
  <c r="D65" i="4" s="1"/>
  <c r="DL50" i="3"/>
  <c r="B49" i="4" s="1"/>
  <c r="A49" i="4" s="1"/>
  <c r="DM50" i="3"/>
  <c r="C49" i="4" s="1"/>
  <c r="DO50" i="3"/>
  <c r="E49" i="4" s="1"/>
  <c r="F49" i="4" s="1"/>
  <c r="DQ50" i="3"/>
  <c r="DN50" i="3"/>
  <c r="D49" i="4" s="1"/>
  <c r="DL34" i="3"/>
  <c r="B33" i="4" s="1"/>
  <c r="A33" i="4" s="1"/>
  <c r="DM34" i="3"/>
  <c r="C33" i="4" s="1"/>
  <c r="DO34" i="3"/>
  <c r="E33" i="4" s="1"/>
  <c r="F33" i="4" s="1"/>
  <c r="DN34" i="3"/>
  <c r="D33" i="4" s="1"/>
  <c r="DQ34" i="3"/>
  <c r="DL18" i="3"/>
  <c r="B17" i="4" s="1"/>
  <c r="A17" i="4" s="1"/>
  <c r="DM18" i="3"/>
  <c r="C17" i="4" s="1"/>
  <c r="DO18" i="3"/>
  <c r="E17" i="4" s="1"/>
  <c r="F17" i="4" s="1"/>
  <c r="DN18" i="3"/>
  <c r="D17" i="4" s="1"/>
  <c r="DQ18" i="3"/>
  <c r="DL75" i="3"/>
  <c r="B74" i="4" s="1"/>
  <c r="A74" i="4" s="1"/>
  <c r="DM75" i="3"/>
  <c r="C74" i="4" s="1"/>
  <c r="DO75" i="3"/>
  <c r="E74" i="4" s="1"/>
  <c r="F74" i="4" s="1"/>
  <c r="DN75" i="3"/>
  <c r="D74" i="4" s="1"/>
  <c r="DQ75" i="3"/>
  <c r="DL67" i="3"/>
  <c r="B66" i="4" s="1"/>
  <c r="A66" i="4" s="1"/>
  <c r="DM67" i="3"/>
  <c r="C66" i="4" s="1"/>
  <c r="DO67" i="3"/>
  <c r="E66" i="4" s="1"/>
  <c r="F66" i="4" s="1"/>
  <c r="DN67" i="3"/>
  <c r="D66" i="4" s="1"/>
  <c r="DQ67" i="3"/>
  <c r="DL59" i="3"/>
  <c r="B58" i="4" s="1"/>
  <c r="A58" i="4" s="1"/>
  <c r="DM59" i="3"/>
  <c r="C58" i="4" s="1"/>
  <c r="DO59" i="3"/>
  <c r="E58" i="4" s="1"/>
  <c r="F58" i="4" s="1"/>
  <c r="DN59" i="3"/>
  <c r="D58" i="4" s="1"/>
  <c r="DQ59" i="3"/>
  <c r="DL51" i="3"/>
  <c r="B50" i="4" s="1"/>
  <c r="A50" i="4" s="1"/>
  <c r="DM51" i="3"/>
  <c r="C50" i="4" s="1"/>
  <c r="DO51" i="3"/>
  <c r="E50" i="4" s="1"/>
  <c r="F50" i="4" s="1"/>
  <c r="DN51" i="3"/>
  <c r="D50" i="4" s="1"/>
  <c r="DQ51" i="3"/>
  <c r="DL43" i="3"/>
  <c r="B42" i="4" s="1"/>
  <c r="A42" i="4" s="1"/>
  <c r="DM43" i="3"/>
  <c r="C42" i="4" s="1"/>
  <c r="DO43" i="3"/>
  <c r="E42" i="4" s="1"/>
  <c r="F42" i="4" s="1"/>
  <c r="DN43" i="3"/>
  <c r="D42" i="4" s="1"/>
  <c r="DQ43" i="3"/>
  <c r="DL35" i="3"/>
  <c r="B34" i="4" s="1"/>
  <c r="A34" i="4" s="1"/>
  <c r="DM35" i="3"/>
  <c r="C34" i="4" s="1"/>
  <c r="DO35" i="3"/>
  <c r="E34" i="4" s="1"/>
  <c r="F34" i="4" s="1"/>
  <c r="DQ35" i="3"/>
  <c r="DN35" i="3"/>
  <c r="D34" i="4" s="1"/>
  <c r="DL27" i="3"/>
  <c r="B26" i="4" s="1"/>
  <c r="A26" i="4" s="1"/>
  <c r="DM27" i="3"/>
  <c r="C26" i="4" s="1"/>
  <c r="DO27" i="3"/>
  <c r="E26" i="4" s="1"/>
  <c r="F26" i="4" s="1"/>
  <c r="DQ27" i="3"/>
  <c r="DN27" i="3"/>
  <c r="D26" i="4" s="1"/>
  <c r="DL19" i="3"/>
  <c r="B18" i="4" s="1"/>
  <c r="A18" i="4" s="1"/>
  <c r="DM19" i="3"/>
  <c r="C18" i="4" s="1"/>
  <c r="DO19" i="3"/>
  <c r="E18" i="4" s="1"/>
  <c r="F18" i="4" s="1"/>
  <c r="DQ19" i="3"/>
  <c r="DN19" i="3"/>
  <c r="D18" i="4" s="1"/>
  <c r="DL11" i="3"/>
  <c r="B10" i="4" s="1"/>
  <c r="A10" i="4" s="1"/>
  <c r="DM11" i="3"/>
  <c r="C10" i="4" s="1"/>
  <c r="DO11" i="3"/>
  <c r="E10" i="4" s="1"/>
  <c r="F10" i="4" s="1"/>
  <c r="DN11" i="3"/>
  <c r="D10" i="4" s="1"/>
  <c r="DQ11" i="3"/>
  <c r="DL1342" i="3"/>
  <c r="DM1342" i="3"/>
  <c r="DO1342" i="3"/>
  <c r="DQ1342" i="3"/>
  <c r="DN1342" i="3"/>
  <c r="DL739" i="3"/>
  <c r="DM739" i="3"/>
  <c r="DO739" i="3"/>
  <c r="DN739" i="3"/>
  <c r="DQ739" i="3"/>
  <c r="DL560" i="3"/>
  <c r="DM560" i="3"/>
  <c r="DO560" i="3"/>
  <c r="DQ560" i="3"/>
  <c r="DN560" i="3"/>
  <c r="DL1376" i="3"/>
  <c r="DM1376" i="3"/>
  <c r="DQ1376" i="3"/>
  <c r="DN1376" i="3"/>
  <c r="DO1376" i="3"/>
  <c r="DL1296" i="3"/>
  <c r="DM1296" i="3"/>
  <c r="DQ1296" i="3"/>
  <c r="DN1296" i="3"/>
  <c r="DO1296" i="3"/>
  <c r="DL1264" i="3"/>
  <c r="DN1264" i="3"/>
  <c r="DM1264" i="3"/>
  <c r="DQ1264" i="3"/>
  <c r="DO1264" i="3"/>
  <c r="CQ27" i="3"/>
  <c r="DL1363" i="3"/>
  <c r="DM1363" i="3"/>
  <c r="DN1363" i="3"/>
  <c r="DO1363" i="3"/>
  <c r="DQ1363" i="3"/>
  <c r="DL1374" i="3"/>
  <c r="DM1374" i="3"/>
  <c r="DO1374" i="3"/>
  <c r="DQ1374" i="3"/>
  <c r="DN1374" i="3"/>
  <c r="DL1394" i="3"/>
  <c r="DM1394" i="3"/>
  <c r="DN1394" i="3"/>
  <c r="DO1394" i="3"/>
  <c r="DQ1394" i="3"/>
  <c r="DL1330" i="3"/>
  <c r="DM1330" i="3"/>
  <c r="DO1330" i="3"/>
  <c r="DQ1330" i="3"/>
  <c r="DN1330" i="3"/>
  <c r="DL1390" i="3"/>
  <c r="DM1390" i="3"/>
  <c r="DO1390" i="3"/>
  <c r="DQ1390" i="3"/>
  <c r="DN1390" i="3"/>
  <c r="DL766" i="3"/>
  <c r="DM766" i="3"/>
  <c r="DQ766" i="3"/>
  <c r="DO766" i="3"/>
  <c r="DN766" i="3"/>
  <c r="DL495" i="3"/>
  <c r="DM495" i="3"/>
  <c r="DO495" i="3"/>
  <c r="DN495" i="3"/>
  <c r="DQ495" i="3"/>
  <c r="DL1378" i="3"/>
  <c r="DM1378" i="3"/>
  <c r="DN1378" i="3"/>
  <c r="DO1378" i="3"/>
  <c r="DQ1378" i="3"/>
  <c r="DL718" i="3"/>
  <c r="DM718" i="3"/>
  <c r="DQ718" i="3"/>
  <c r="DO718" i="3"/>
  <c r="DN718" i="3"/>
  <c r="DL1414" i="3"/>
  <c r="DM1414" i="3"/>
  <c r="DN1414" i="3"/>
  <c r="DO1414" i="3"/>
  <c r="DQ1414" i="3"/>
  <c r="DL1382" i="3"/>
  <c r="DM1382" i="3"/>
  <c r="DO1382" i="3"/>
  <c r="DQ1382" i="3"/>
  <c r="DN1382" i="3"/>
  <c r="DL1350" i="3"/>
  <c r="DM1350" i="3"/>
  <c r="DO1350" i="3"/>
  <c r="DQ1350" i="3"/>
  <c r="DN1350" i="3"/>
  <c r="DL734" i="3"/>
  <c r="DM734" i="3"/>
  <c r="DQ734" i="3"/>
  <c r="DO734" i="3"/>
  <c r="DN734" i="3"/>
  <c r="DL528" i="3"/>
  <c r="DM528" i="3"/>
  <c r="DO528" i="3"/>
  <c r="DQ528" i="3"/>
  <c r="DN528" i="3"/>
  <c r="DL1402" i="3"/>
  <c r="DM1402" i="3"/>
  <c r="DO1402" i="3"/>
  <c r="DQ1402" i="3"/>
  <c r="DN1402" i="3"/>
  <c r="DL1370" i="3"/>
  <c r="DM1370" i="3"/>
  <c r="DO1370" i="3"/>
  <c r="DQ1370" i="3"/>
  <c r="DN1370" i="3"/>
  <c r="DL1338" i="3"/>
  <c r="DM1338" i="3"/>
  <c r="DO1338" i="3"/>
  <c r="DQ1338" i="3"/>
  <c r="DN1338" i="3"/>
  <c r="DL645" i="3"/>
  <c r="DM645" i="3"/>
  <c r="DN645" i="3"/>
  <c r="DO645" i="3"/>
  <c r="DQ645" i="3"/>
  <c r="DL1413" i="3"/>
  <c r="DM1413" i="3"/>
  <c r="DO1413" i="3"/>
  <c r="DN1413" i="3"/>
  <c r="DQ1413" i="3"/>
  <c r="DL1397" i="3"/>
  <c r="DM1397" i="3"/>
  <c r="DO1397" i="3"/>
  <c r="DN1397" i="3"/>
  <c r="DQ1397" i="3"/>
  <c r="DL1381" i="3"/>
  <c r="DM1381" i="3"/>
  <c r="DO1381" i="3"/>
  <c r="DN1381" i="3"/>
  <c r="DQ1381" i="3"/>
  <c r="DL1365" i="3"/>
  <c r="DM1365" i="3"/>
  <c r="DO1365" i="3"/>
  <c r="DN1365" i="3"/>
  <c r="DQ1365" i="3"/>
  <c r="DL1349" i="3"/>
  <c r="DM1349" i="3"/>
  <c r="DO1349" i="3"/>
  <c r="DN1349" i="3"/>
  <c r="DQ1349" i="3"/>
  <c r="DL1333" i="3"/>
  <c r="DM1333" i="3"/>
  <c r="DO1333" i="3"/>
  <c r="DN1333" i="3"/>
  <c r="DQ1333" i="3"/>
  <c r="DN1316" i="3"/>
  <c r="DQ1316" i="3"/>
  <c r="DM1316" i="3"/>
  <c r="DO1316" i="3"/>
  <c r="DL1316" i="3"/>
  <c r="DQ1300" i="3"/>
  <c r="DN1300" i="3"/>
  <c r="DL1300" i="3"/>
  <c r="DM1300" i="3"/>
  <c r="DO1300" i="3"/>
  <c r="DN1284" i="3"/>
  <c r="DQ1284" i="3"/>
  <c r="DM1284" i="3"/>
  <c r="DL1284" i="3"/>
  <c r="DO1284" i="3"/>
  <c r="DN1268" i="3"/>
  <c r="DQ1268" i="3"/>
  <c r="DL1268" i="3"/>
  <c r="DM1268" i="3"/>
  <c r="DO1268" i="3"/>
  <c r="DQ1252" i="3"/>
  <c r="DM1252" i="3"/>
  <c r="DN1252" i="3"/>
  <c r="DO1252" i="3"/>
  <c r="DL1252" i="3"/>
  <c r="DQ1236" i="3"/>
  <c r="DN1236" i="3"/>
  <c r="DL1236" i="3"/>
  <c r="DM1236" i="3"/>
  <c r="DO1236" i="3"/>
  <c r="DQ1220" i="3"/>
  <c r="DM1220" i="3"/>
  <c r="DN1220" i="3"/>
  <c r="DL1220" i="3"/>
  <c r="DO1220" i="3"/>
  <c r="DQ1204" i="3"/>
  <c r="DL1204" i="3"/>
  <c r="DN1204" i="3"/>
  <c r="DM1204" i="3"/>
  <c r="DO1204" i="3"/>
  <c r="DQ1188" i="3"/>
  <c r="DM1188" i="3"/>
  <c r="DN1188" i="3"/>
  <c r="DL1188" i="3"/>
  <c r="DO1188" i="3"/>
  <c r="DQ1172" i="3"/>
  <c r="DN1172" i="3"/>
  <c r="DL1172" i="3"/>
  <c r="DM1172" i="3"/>
  <c r="DO1172" i="3"/>
  <c r="DQ1156" i="3"/>
  <c r="DM1156" i="3"/>
  <c r="DN1156" i="3"/>
  <c r="DL1156" i="3"/>
  <c r="DO1156" i="3"/>
  <c r="DL742" i="3"/>
  <c r="DM742" i="3"/>
  <c r="DQ742" i="3"/>
  <c r="DN742" i="3"/>
  <c r="DO742" i="3"/>
  <c r="DL672" i="3"/>
  <c r="DM672" i="3"/>
  <c r="DO672" i="3"/>
  <c r="DQ672" i="3"/>
  <c r="DN672" i="3"/>
  <c r="DL544" i="3"/>
  <c r="DM544" i="3"/>
  <c r="DO544" i="3"/>
  <c r="DQ544" i="3"/>
  <c r="DN544" i="3"/>
  <c r="DL1412" i="3"/>
  <c r="DN1412" i="3"/>
  <c r="DQ1412" i="3"/>
  <c r="DM1412" i="3"/>
  <c r="DO1412" i="3"/>
  <c r="DL1396" i="3"/>
  <c r="DQ1396" i="3"/>
  <c r="DN1396" i="3"/>
  <c r="DM1396" i="3"/>
  <c r="DO1396" i="3"/>
  <c r="DL1380" i="3"/>
  <c r="DQ1380" i="3"/>
  <c r="DN1380" i="3"/>
  <c r="DM1380" i="3"/>
  <c r="DO1380" i="3"/>
  <c r="DL1364" i="3"/>
  <c r="DN1364" i="3"/>
  <c r="DQ1364" i="3"/>
  <c r="DM1364" i="3"/>
  <c r="DO1364" i="3"/>
  <c r="DL1348" i="3"/>
  <c r="DN1348" i="3"/>
  <c r="DQ1348" i="3"/>
  <c r="DM1348" i="3"/>
  <c r="DO1348" i="3"/>
  <c r="DL1332" i="3"/>
  <c r="DN1332" i="3"/>
  <c r="DQ1332" i="3"/>
  <c r="DM1332" i="3"/>
  <c r="DO1332" i="3"/>
  <c r="DL1318" i="3"/>
  <c r="DM1318" i="3"/>
  <c r="DO1318" i="3"/>
  <c r="DQ1318" i="3"/>
  <c r="DN1318" i="3"/>
  <c r="DL1302" i="3"/>
  <c r="DM1302" i="3"/>
  <c r="DN1302" i="3"/>
  <c r="DO1302" i="3"/>
  <c r="DQ1302" i="3"/>
  <c r="DL1286" i="3"/>
  <c r="DM1286" i="3"/>
  <c r="DO1286" i="3"/>
  <c r="DQ1286" i="3"/>
  <c r="DN1286" i="3"/>
  <c r="DL1270" i="3"/>
  <c r="DM1270" i="3"/>
  <c r="DO1270" i="3"/>
  <c r="DQ1270" i="3"/>
  <c r="DN1270" i="3"/>
  <c r="DL1254" i="3"/>
  <c r="DM1254" i="3"/>
  <c r="DO1254" i="3"/>
  <c r="DQ1254" i="3"/>
  <c r="DN1254" i="3"/>
  <c r="DL1238" i="3"/>
  <c r="DM1238" i="3"/>
  <c r="DO1238" i="3"/>
  <c r="DQ1238" i="3"/>
  <c r="DN1238" i="3"/>
  <c r="DL1222" i="3"/>
  <c r="DM1222" i="3"/>
  <c r="DO1222" i="3"/>
  <c r="DQ1222" i="3"/>
  <c r="DN1222" i="3"/>
  <c r="DL1206" i="3"/>
  <c r="DM1206" i="3"/>
  <c r="DO1206" i="3"/>
  <c r="DQ1206" i="3"/>
  <c r="DN1206" i="3"/>
  <c r="DL1190" i="3"/>
  <c r="DM1190" i="3"/>
  <c r="DO1190" i="3"/>
  <c r="DQ1190" i="3"/>
  <c r="DN1190" i="3"/>
  <c r="DL1174" i="3"/>
  <c r="DM1174" i="3"/>
  <c r="DO1174" i="3"/>
  <c r="DQ1174" i="3"/>
  <c r="DN1174" i="3"/>
  <c r="DL1158" i="3"/>
  <c r="DM1158" i="3"/>
  <c r="DO1158" i="3"/>
  <c r="DQ1158" i="3"/>
  <c r="DN1158" i="3"/>
  <c r="DL747" i="3"/>
  <c r="DM747" i="3"/>
  <c r="DO747" i="3"/>
  <c r="DN747" i="3"/>
  <c r="DQ747" i="3"/>
  <c r="DL661" i="3"/>
  <c r="DM661" i="3"/>
  <c r="DN661" i="3"/>
  <c r="DO661" i="3"/>
  <c r="DQ661" i="3"/>
  <c r="DL533" i="3"/>
  <c r="DM533" i="3"/>
  <c r="DN533" i="3"/>
  <c r="DO533" i="3"/>
  <c r="DQ533" i="3"/>
  <c r="DL335" i="3"/>
  <c r="DM335" i="3"/>
  <c r="DO335" i="3"/>
  <c r="DN335" i="3"/>
  <c r="DQ335" i="3"/>
  <c r="DL1144" i="3"/>
  <c r="DM1144" i="3"/>
  <c r="DQ1144" i="3"/>
  <c r="DN1144" i="3"/>
  <c r="DO1144" i="3"/>
  <c r="DL1136" i="3"/>
  <c r="DM1136" i="3"/>
  <c r="DQ1136" i="3"/>
  <c r="DN1136" i="3"/>
  <c r="DO1136" i="3"/>
  <c r="DL1128" i="3"/>
  <c r="DM1128" i="3"/>
  <c r="DQ1128" i="3"/>
  <c r="DN1128" i="3"/>
  <c r="DO1128" i="3"/>
  <c r="DL1120" i="3"/>
  <c r="DM1120" i="3"/>
  <c r="DQ1120" i="3"/>
  <c r="DN1120" i="3"/>
  <c r="DO1120" i="3"/>
  <c r="DL1112" i="3"/>
  <c r="DM1112" i="3"/>
  <c r="DQ1112" i="3"/>
  <c r="DN1112" i="3"/>
  <c r="DO1112" i="3"/>
  <c r="DL1104" i="3"/>
  <c r="DM1104" i="3"/>
  <c r="DQ1104" i="3"/>
  <c r="DN1104" i="3"/>
  <c r="DO1104" i="3"/>
  <c r="DL1096" i="3"/>
  <c r="DM1096" i="3"/>
  <c r="DQ1096" i="3"/>
  <c r="DN1096" i="3"/>
  <c r="DO1096" i="3"/>
  <c r="DL1088" i="3"/>
  <c r="DM1088" i="3"/>
  <c r="DQ1088" i="3"/>
  <c r="DN1088" i="3"/>
  <c r="DO1088" i="3"/>
  <c r="DL1080" i="3"/>
  <c r="DM1080" i="3"/>
  <c r="DQ1080" i="3"/>
  <c r="DN1080" i="3"/>
  <c r="DO1080" i="3"/>
  <c r="DL1072" i="3"/>
  <c r="DM1072" i="3"/>
  <c r="DQ1072" i="3"/>
  <c r="DN1072" i="3"/>
  <c r="DO1072" i="3"/>
  <c r="DL1064" i="3"/>
  <c r="DM1064" i="3"/>
  <c r="DQ1064" i="3"/>
  <c r="DN1064" i="3"/>
  <c r="DO1064" i="3"/>
  <c r="DL1056" i="3"/>
  <c r="DM1056" i="3"/>
  <c r="DQ1056" i="3"/>
  <c r="DN1056" i="3"/>
  <c r="DO1056" i="3"/>
  <c r="DL1048" i="3"/>
  <c r="DM1048" i="3"/>
  <c r="DQ1048" i="3"/>
  <c r="DN1048" i="3"/>
  <c r="DO1048" i="3"/>
  <c r="DL1040" i="3"/>
  <c r="DM1040" i="3"/>
  <c r="DQ1040" i="3"/>
  <c r="DN1040" i="3"/>
  <c r="DO1040" i="3"/>
  <c r="DL1032" i="3"/>
  <c r="DM1032" i="3"/>
  <c r="DQ1032" i="3"/>
  <c r="DN1032" i="3"/>
  <c r="DO1032" i="3"/>
  <c r="DL1024" i="3"/>
  <c r="DM1024" i="3"/>
  <c r="DQ1024" i="3"/>
  <c r="DN1024" i="3"/>
  <c r="DO1024" i="3"/>
  <c r="DL1016" i="3"/>
  <c r="DM1016" i="3"/>
  <c r="DQ1016" i="3"/>
  <c r="DN1016" i="3"/>
  <c r="DO1016" i="3"/>
  <c r="DL1008" i="3"/>
  <c r="DM1008" i="3"/>
  <c r="DQ1008" i="3"/>
  <c r="DN1008" i="3"/>
  <c r="DO1008" i="3"/>
  <c r="DL1000" i="3"/>
  <c r="DM1000" i="3"/>
  <c r="DQ1000" i="3"/>
  <c r="DN1000" i="3"/>
  <c r="DO1000" i="3"/>
  <c r="DL992" i="3"/>
  <c r="DM992" i="3"/>
  <c r="DQ992" i="3"/>
  <c r="DN992" i="3"/>
  <c r="DO992" i="3"/>
  <c r="DL984" i="3"/>
  <c r="DM984" i="3"/>
  <c r="DQ984" i="3"/>
  <c r="DN984" i="3"/>
  <c r="DO984" i="3"/>
  <c r="DL976" i="3"/>
  <c r="DM976" i="3"/>
  <c r="DQ976" i="3"/>
  <c r="DN976" i="3"/>
  <c r="DO976" i="3"/>
  <c r="DL968" i="3"/>
  <c r="DM968" i="3"/>
  <c r="DQ968" i="3"/>
  <c r="DN968" i="3"/>
  <c r="DO968" i="3"/>
  <c r="DL960" i="3"/>
  <c r="DM960" i="3"/>
  <c r="DQ960" i="3"/>
  <c r="DN960" i="3"/>
  <c r="DO960" i="3"/>
  <c r="DL952" i="3"/>
  <c r="DM952" i="3"/>
  <c r="DQ952" i="3"/>
  <c r="DN952" i="3"/>
  <c r="DO952" i="3"/>
  <c r="DL944" i="3"/>
  <c r="DM944" i="3"/>
  <c r="DQ944" i="3"/>
  <c r="DN944" i="3"/>
  <c r="DO944" i="3"/>
  <c r="DL936" i="3"/>
  <c r="DM936" i="3"/>
  <c r="DQ936" i="3"/>
  <c r="DN936" i="3"/>
  <c r="DO936" i="3"/>
  <c r="DL928" i="3"/>
  <c r="DM928" i="3"/>
  <c r="DQ928" i="3"/>
  <c r="DN928" i="3"/>
  <c r="DO928" i="3"/>
  <c r="DL920" i="3"/>
  <c r="DM920" i="3"/>
  <c r="DQ920" i="3"/>
  <c r="DN920" i="3"/>
  <c r="DO920" i="3"/>
  <c r="DL912" i="3"/>
  <c r="DM912" i="3"/>
  <c r="DQ912" i="3"/>
  <c r="DN912" i="3"/>
  <c r="DO912" i="3"/>
  <c r="DL904" i="3"/>
  <c r="DM904" i="3"/>
  <c r="DQ904" i="3"/>
  <c r="DN904" i="3"/>
  <c r="DO904" i="3"/>
  <c r="DL896" i="3"/>
  <c r="DM896" i="3"/>
  <c r="DQ896" i="3"/>
  <c r="DN896" i="3"/>
  <c r="DO896" i="3"/>
  <c r="DL888" i="3"/>
  <c r="DM888" i="3"/>
  <c r="DQ888" i="3"/>
  <c r="DN888" i="3"/>
  <c r="DO888" i="3"/>
  <c r="DL880" i="3"/>
  <c r="DM880" i="3"/>
  <c r="DQ880" i="3"/>
  <c r="DN880" i="3"/>
  <c r="DO880" i="3"/>
  <c r="DL872" i="3"/>
  <c r="DM872" i="3"/>
  <c r="DQ872" i="3"/>
  <c r="DN872" i="3"/>
  <c r="DO872" i="3"/>
  <c r="DL864" i="3"/>
  <c r="DM864" i="3"/>
  <c r="DQ864" i="3"/>
  <c r="DN864" i="3"/>
  <c r="DO864" i="3"/>
  <c r="DL856" i="3"/>
  <c r="DM856" i="3"/>
  <c r="DQ856" i="3"/>
  <c r="DN856" i="3"/>
  <c r="DO856" i="3"/>
  <c r="DL848" i="3"/>
  <c r="DM848" i="3"/>
  <c r="DQ848" i="3"/>
  <c r="DN848" i="3"/>
  <c r="DO848" i="3"/>
  <c r="DL840" i="3"/>
  <c r="DM840" i="3"/>
  <c r="DQ840" i="3"/>
  <c r="DN840" i="3"/>
  <c r="DO840" i="3"/>
  <c r="DL832" i="3"/>
  <c r="DM832" i="3"/>
  <c r="DQ832" i="3"/>
  <c r="DN832" i="3"/>
  <c r="DO832" i="3"/>
  <c r="DL824" i="3"/>
  <c r="DM824" i="3"/>
  <c r="DQ824" i="3"/>
  <c r="DN824" i="3"/>
  <c r="DO824" i="3"/>
  <c r="DL816" i="3"/>
  <c r="DM816" i="3"/>
  <c r="DQ816" i="3"/>
  <c r="DN816" i="3"/>
  <c r="DO816" i="3"/>
  <c r="DL808" i="3"/>
  <c r="DM808" i="3"/>
  <c r="DQ808" i="3"/>
  <c r="DN808" i="3"/>
  <c r="DO808" i="3"/>
  <c r="DL800" i="3"/>
  <c r="DM800" i="3"/>
  <c r="DQ800" i="3"/>
  <c r="DN800" i="3"/>
  <c r="DO800" i="3"/>
  <c r="DL792" i="3"/>
  <c r="DM792" i="3"/>
  <c r="DQ792" i="3"/>
  <c r="DN792" i="3"/>
  <c r="DO792" i="3"/>
  <c r="DL784" i="3"/>
  <c r="DM784" i="3"/>
  <c r="DO784" i="3"/>
  <c r="DQ784" i="3"/>
  <c r="DN784" i="3"/>
  <c r="DL776" i="3"/>
  <c r="DM776" i="3"/>
  <c r="DQ776" i="3"/>
  <c r="DO776" i="3"/>
  <c r="DN776" i="3"/>
  <c r="DL768" i="3"/>
  <c r="DM768" i="3"/>
  <c r="DO768" i="3"/>
  <c r="DQ768" i="3"/>
  <c r="DN768" i="3"/>
  <c r="DL752" i="3"/>
  <c r="DM752" i="3"/>
  <c r="DO752" i="3"/>
  <c r="DQ752" i="3"/>
  <c r="DN752" i="3"/>
  <c r="DL736" i="3"/>
  <c r="DM736" i="3"/>
  <c r="DO736" i="3"/>
  <c r="DQ736" i="3"/>
  <c r="DN736" i="3"/>
  <c r="DL720" i="3"/>
  <c r="DM720" i="3"/>
  <c r="DO720" i="3"/>
  <c r="DQ720" i="3"/>
  <c r="DN720" i="3"/>
  <c r="DL704" i="3"/>
  <c r="DM704" i="3"/>
  <c r="DO704" i="3"/>
  <c r="DQ704" i="3"/>
  <c r="DN704" i="3"/>
  <c r="DL688" i="3"/>
  <c r="DM688" i="3"/>
  <c r="DO688" i="3"/>
  <c r="DQ688" i="3"/>
  <c r="DN688" i="3"/>
  <c r="DM666" i="3"/>
  <c r="DL666" i="3"/>
  <c r="DO666" i="3"/>
  <c r="DQ666" i="3"/>
  <c r="DN666" i="3"/>
  <c r="DM634" i="3"/>
  <c r="DO634" i="3"/>
  <c r="DQ634" i="3"/>
  <c r="DL634" i="3"/>
  <c r="DN634" i="3"/>
  <c r="DL602" i="3"/>
  <c r="DM602" i="3"/>
  <c r="DO602" i="3"/>
  <c r="DQ602" i="3"/>
  <c r="DN602" i="3"/>
  <c r="DM570" i="3"/>
  <c r="DL570" i="3"/>
  <c r="DO570" i="3"/>
  <c r="DQ570" i="3"/>
  <c r="DN570" i="3"/>
  <c r="DM538" i="3"/>
  <c r="DO538" i="3"/>
  <c r="DQ538" i="3"/>
  <c r="DL538" i="3"/>
  <c r="DN538" i="3"/>
  <c r="DL503" i="3"/>
  <c r="DO503" i="3"/>
  <c r="DN503" i="3"/>
  <c r="DM503" i="3"/>
  <c r="DQ503" i="3"/>
  <c r="DL439" i="3"/>
  <c r="DO439" i="3"/>
  <c r="DN439" i="3"/>
  <c r="DM439" i="3"/>
  <c r="DQ439" i="3"/>
  <c r="DL375" i="3"/>
  <c r="DO375" i="3"/>
  <c r="DN375" i="3"/>
  <c r="DM375" i="3"/>
  <c r="DQ375" i="3"/>
  <c r="DL298" i="3"/>
  <c r="DQ298" i="3"/>
  <c r="DO298" i="3"/>
  <c r="DN298" i="3"/>
  <c r="DM298" i="3"/>
  <c r="DL88" i="3"/>
  <c r="B87" i="4" s="1"/>
  <c r="A87" i="4" s="1"/>
  <c r="DM88" i="3"/>
  <c r="C87" i="4" s="1"/>
  <c r="DO88" i="3"/>
  <c r="E87" i="4" s="1"/>
  <c r="F87" i="4" s="1"/>
  <c r="DN88" i="3"/>
  <c r="D87" i="4" s="1"/>
  <c r="DQ88" i="3"/>
  <c r="DL754" i="3"/>
  <c r="DM754" i="3"/>
  <c r="DO754" i="3"/>
  <c r="DQ754" i="3"/>
  <c r="DN754" i="3"/>
  <c r="DL738" i="3"/>
  <c r="DO738" i="3"/>
  <c r="DQ738" i="3"/>
  <c r="DM738" i="3"/>
  <c r="DN738" i="3"/>
  <c r="DL722" i="3"/>
  <c r="DM722" i="3"/>
  <c r="DO722" i="3"/>
  <c r="DQ722" i="3"/>
  <c r="DN722" i="3"/>
  <c r="DL706" i="3"/>
  <c r="DM706" i="3"/>
  <c r="DO706" i="3"/>
  <c r="DQ706" i="3"/>
  <c r="DN706" i="3"/>
  <c r="DL690" i="3"/>
  <c r="DM690" i="3"/>
  <c r="DO690" i="3"/>
  <c r="DQ690" i="3"/>
  <c r="DN690" i="3"/>
  <c r="DL664" i="3"/>
  <c r="DM664" i="3"/>
  <c r="DO664" i="3"/>
  <c r="DQ664" i="3"/>
  <c r="DN664" i="3"/>
  <c r="DL632" i="3"/>
  <c r="DM632" i="3"/>
  <c r="DO632" i="3"/>
  <c r="DQ632" i="3"/>
  <c r="DN632" i="3"/>
  <c r="DL600" i="3"/>
  <c r="DM600" i="3"/>
  <c r="DO600" i="3"/>
  <c r="DQ600" i="3"/>
  <c r="DN600" i="3"/>
  <c r="DL568" i="3"/>
  <c r="DM568" i="3"/>
  <c r="DO568" i="3"/>
  <c r="DQ568" i="3"/>
  <c r="DN568" i="3"/>
  <c r="DL536" i="3"/>
  <c r="DM536" i="3"/>
  <c r="DO536" i="3"/>
  <c r="DQ536" i="3"/>
  <c r="DN536" i="3"/>
  <c r="DL490" i="3"/>
  <c r="DO490" i="3"/>
  <c r="DQ490" i="3"/>
  <c r="DN490" i="3"/>
  <c r="DM490" i="3"/>
  <c r="DL426" i="3"/>
  <c r="DO426" i="3"/>
  <c r="DQ426" i="3"/>
  <c r="DM426" i="3"/>
  <c r="DN426" i="3"/>
  <c r="DL362" i="3"/>
  <c r="DO362" i="3"/>
  <c r="DQ362" i="3"/>
  <c r="DM362" i="3"/>
  <c r="DN362" i="3"/>
  <c r="DL293" i="3"/>
  <c r="DM293" i="3"/>
  <c r="DN293" i="3"/>
  <c r="DO293" i="3"/>
  <c r="DQ293" i="3"/>
  <c r="DL1327" i="3"/>
  <c r="DM1327" i="3"/>
  <c r="DN1327" i="3"/>
  <c r="DO1327" i="3"/>
  <c r="DQ1327" i="3"/>
  <c r="DL1319" i="3"/>
  <c r="DM1319" i="3"/>
  <c r="DN1319" i="3"/>
  <c r="DO1319" i="3"/>
  <c r="DQ1319" i="3"/>
  <c r="DL1311" i="3"/>
  <c r="DM1311" i="3"/>
  <c r="DN1311" i="3"/>
  <c r="DO1311" i="3"/>
  <c r="DQ1311" i="3"/>
  <c r="DL1303" i="3"/>
  <c r="DM1303" i="3"/>
  <c r="DN1303" i="3"/>
  <c r="DO1303" i="3"/>
  <c r="DQ1303" i="3"/>
  <c r="DL1295" i="3"/>
  <c r="DM1295" i="3"/>
  <c r="DN1295" i="3"/>
  <c r="DO1295" i="3"/>
  <c r="DQ1295" i="3"/>
  <c r="DL1287" i="3"/>
  <c r="DM1287" i="3"/>
  <c r="DN1287" i="3"/>
  <c r="DO1287" i="3"/>
  <c r="DQ1287" i="3"/>
  <c r="DL1279" i="3"/>
  <c r="DM1279" i="3"/>
  <c r="DN1279" i="3"/>
  <c r="DO1279" i="3"/>
  <c r="DQ1279" i="3"/>
  <c r="DL1271" i="3"/>
  <c r="DM1271" i="3"/>
  <c r="DN1271" i="3"/>
  <c r="DO1271" i="3"/>
  <c r="DQ1271" i="3"/>
  <c r="DL1263" i="3"/>
  <c r="DM1263" i="3"/>
  <c r="DN1263" i="3"/>
  <c r="DO1263" i="3"/>
  <c r="DQ1263" i="3"/>
  <c r="DL1255" i="3"/>
  <c r="DM1255" i="3"/>
  <c r="DN1255" i="3"/>
  <c r="DO1255" i="3"/>
  <c r="DQ1255" i="3"/>
  <c r="DL1247" i="3"/>
  <c r="DM1247" i="3"/>
  <c r="DN1247" i="3"/>
  <c r="DO1247" i="3"/>
  <c r="DQ1247" i="3"/>
  <c r="DL1239" i="3"/>
  <c r="DM1239" i="3"/>
  <c r="DN1239" i="3"/>
  <c r="DO1239" i="3"/>
  <c r="DQ1239" i="3"/>
  <c r="DL1231" i="3"/>
  <c r="DM1231" i="3"/>
  <c r="DN1231" i="3"/>
  <c r="DO1231" i="3"/>
  <c r="DQ1231" i="3"/>
  <c r="DL1223" i="3"/>
  <c r="DM1223" i="3"/>
  <c r="DN1223" i="3"/>
  <c r="DO1223" i="3"/>
  <c r="DQ1223" i="3"/>
  <c r="DL1215" i="3"/>
  <c r="DM1215" i="3"/>
  <c r="DN1215" i="3"/>
  <c r="DO1215" i="3"/>
  <c r="DQ1215" i="3"/>
  <c r="DL1207" i="3"/>
  <c r="DM1207" i="3"/>
  <c r="DN1207" i="3"/>
  <c r="DO1207" i="3"/>
  <c r="DQ1207" i="3"/>
  <c r="DL1199" i="3"/>
  <c r="DM1199" i="3"/>
  <c r="DN1199" i="3"/>
  <c r="DO1199" i="3"/>
  <c r="DQ1199" i="3"/>
  <c r="DL1191" i="3"/>
  <c r="DM1191" i="3"/>
  <c r="DN1191" i="3"/>
  <c r="DO1191" i="3"/>
  <c r="DQ1191" i="3"/>
  <c r="DL1183" i="3"/>
  <c r="DM1183" i="3"/>
  <c r="DN1183" i="3"/>
  <c r="DO1183" i="3"/>
  <c r="DQ1183" i="3"/>
  <c r="DL1175" i="3"/>
  <c r="DM1175" i="3"/>
  <c r="DN1175" i="3"/>
  <c r="DO1175" i="3"/>
  <c r="DQ1175" i="3"/>
  <c r="DL1167" i="3"/>
  <c r="DM1167" i="3"/>
  <c r="DN1167" i="3"/>
  <c r="DO1167" i="3"/>
  <c r="DQ1167" i="3"/>
  <c r="DL1159" i="3"/>
  <c r="DM1159" i="3"/>
  <c r="DN1159" i="3"/>
  <c r="DO1159" i="3"/>
  <c r="DQ1159" i="3"/>
  <c r="DL1151" i="3"/>
  <c r="DM1151" i="3"/>
  <c r="DN1151" i="3"/>
  <c r="DO1151" i="3"/>
  <c r="DQ1151" i="3"/>
  <c r="DL1143" i="3"/>
  <c r="DM1143" i="3"/>
  <c r="DN1143" i="3"/>
  <c r="DO1143" i="3"/>
  <c r="DQ1143" i="3"/>
  <c r="DL1135" i="3"/>
  <c r="DM1135" i="3"/>
  <c r="DN1135" i="3"/>
  <c r="DO1135" i="3"/>
  <c r="DQ1135" i="3"/>
  <c r="DL1127" i="3"/>
  <c r="DM1127" i="3"/>
  <c r="DN1127" i="3"/>
  <c r="DO1127" i="3"/>
  <c r="DQ1127" i="3"/>
  <c r="DL1119" i="3"/>
  <c r="DM1119" i="3"/>
  <c r="DN1119" i="3"/>
  <c r="DO1119" i="3"/>
  <c r="DQ1119" i="3"/>
  <c r="DL1111" i="3"/>
  <c r="DM1111" i="3"/>
  <c r="DN1111" i="3"/>
  <c r="DO1111" i="3"/>
  <c r="DQ1111" i="3"/>
  <c r="DL1103" i="3"/>
  <c r="DM1103" i="3"/>
  <c r="DN1103" i="3"/>
  <c r="DO1103" i="3"/>
  <c r="DQ1103" i="3"/>
  <c r="DL1095" i="3"/>
  <c r="DM1095" i="3"/>
  <c r="DN1095" i="3"/>
  <c r="DO1095" i="3"/>
  <c r="DQ1095" i="3"/>
  <c r="DL1087" i="3"/>
  <c r="DM1087" i="3"/>
  <c r="DN1087" i="3"/>
  <c r="DO1087" i="3"/>
  <c r="DQ1087" i="3"/>
  <c r="DL1079" i="3"/>
  <c r="DM1079" i="3"/>
  <c r="DN1079" i="3"/>
  <c r="DO1079" i="3"/>
  <c r="DQ1079" i="3"/>
  <c r="DL1071" i="3"/>
  <c r="DM1071" i="3"/>
  <c r="DN1071" i="3"/>
  <c r="DO1071" i="3"/>
  <c r="DQ1071" i="3"/>
  <c r="DL1063" i="3"/>
  <c r="DM1063" i="3"/>
  <c r="DN1063" i="3"/>
  <c r="DO1063" i="3"/>
  <c r="DQ1063" i="3"/>
  <c r="DL1055" i="3"/>
  <c r="DM1055" i="3"/>
  <c r="DN1055" i="3"/>
  <c r="DO1055" i="3"/>
  <c r="DQ1055" i="3"/>
  <c r="DL1047" i="3"/>
  <c r="DM1047" i="3"/>
  <c r="DN1047" i="3"/>
  <c r="DO1047" i="3"/>
  <c r="DQ1047" i="3"/>
  <c r="DL1039" i="3"/>
  <c r="DM1039" i="3"/>
  <c r="DN1039" i="3"/>
  <c r="DO1039" i="3"/>
  <c r="DQ1039" i="3"/>
  <c r="DL1031" i="3"/>
  <c r="DM1031" i="3"/>
  <c r="DN1031" i="3"/>
  <c r="DO1031" i="3"/>
  <c r="DQ1031" i="3"/>
  <c r="DL1023" i="3"/>
  <c r="DM1023" i="3"/>
  <c r="DN1023" i="3"/>
  <c r="DO1023" i="3"/>
  <c r="DQ1023" i="3"/>
  <c r="DL1015" i="3"/>
  <c r="DM1015" i="3"/>
  <c r="DN1015" i="3"/>
  <c r="DO1015" i="3"/>
  <c r="DQ1015" i="3"/>
  <c r="DL1007" i="3"/>
  <c r="DM1007" i="3"/>
  <c r="DN1007" i="3"/>
  <c r="DO1007" i="3"/>
  <c r="DQ1007" i="3"/>
  <c r="DL999" i="3"/>
  <c r="DM999" i="3"/>
  <c r="DN999" i="3"/>
  <c r="DO999" i="3"/>
  <c r="DQ999" i="3"/>
  <c r="DL991" i="3"/>
  <c r="DM991" i="3"/>
  <c r="DN991" i="3"/>
  <c r="DO991" i="3"/>
  <c r="DQ991" i="3"/>
  <c r="DL983" i="3"/>
  <c r="DM983" i="3"/>
  <c r="DN983" i="3"/>
  <c r="DO983" i="3"/>
  <c r="DQ983" i="3"/>
  <c r="DL975" i="3"/>
  <c r="DM975" i="3"/>
  <c r="DN975" i="3"/>
  <c r="DO975" i="3"/>
  <c r="DQ975" i="3"/>
  <c r="DL967" i="3"/>
  <c r="DM967" i="3"/>
  <c r="DN967" i="3"/>
  <c r="DO967" i="3"/>
  <c r="DQ967" i="3"/>
  <c r="DL959" i="3"/>
  <c r="DM959" i="3"/>
  <c r="DN959" i="3"/>
  <c r="DO959" i="3"/>
  <c r="DQ959" i="3"/>
  <c r="DL951" i="3"/>
  <c r="DM951" i="3"/>
  <c r="DN951" i="3"/>
  <c r="DO951" i="3"/>
  <c r="DQ951" i="3"/>
  <c r="DL943" i="3"/>
  <c r="DM943" i="3"/>
  <c r="DN943" i="3"/>
  <c r="DO943" i="3"/>
  <c r="DQ943" i="3"/>
  <c r="DL935" i="3"/>
  <c r="DM935" i="3"/>
  <c r="DN935" i="3"/>
  <c r="DO935" i="3"/>
  <c r="DQ935" i="3"/>
  <c r="DL927" i="3"/>
  <c r="DN927" i="3"/>
  <c r="DM927" i="3"/>
  <c r="DO927" i="3"/>
  <c r="DQ927" i="3"/>
  <c r="DL919" i="3"/>
  <c r="DM919" i="3"/>
  <c r="DN919" i="3"/>
  <c r="DO919" i="3"/>
  <c r="DQ919" i="3"/>
  <c r="DL911" i="3"/>
  <c r="DM911" i="3"/>
  <c r="DN911" i="3"/>
  <c r="DO911" i="3"/>
  <c r="DQ911" i="3"/>
  <c r="DL903" i="3"/>
  <c r="DM903" i="3"/>
  <c r="DN903" i="3"/>
  <c r="DO903" i="3"/>
  <c r="DQ903" i="3"/>
  <c r="DL895" i="3"/>
  <c r="DN895" i="3"/>
  <c r="DO895" i="3"/>
  <c r="DQ895" i="3"/>
  <c r="DM895" i="3"/>
  <c r="DL887" i="3"/>
  <c r="DN887" i="3"/>
  <c r="DM887" i="3"/>
  <c r="DO887" i="3"/>
  <c r="DQ887" i="3"/>
  <c r="DL879" i="3"/>
  <c r="DM879" i="3"/>
  <c r="DN879" i="3"/>
  <c r="DO879" i="3"/>
  <c r="DQ879" i="3"/>
  <c r="DL871" i="3"/>
  <c r="DM871" i="3"/>
  <c r="DN871" i="3"/>
  <c r="DO871" i="3"/>
  <c r="DQ871" i="3"/>
  <c r="DL863" i="3"/>
  <c r="DN863" i="3"/>
  <c r="DM863" i="3"/>
  <c r="DO863" i="3"/>
  <c r="DQ863" i="3"/>
  <c r="DL855" i="3"/>
  <c r="DM855" i="3"/>
  <c r="DN855" i="3"/>
  <c r="DO855" i="3"/>
  <c r="DQ855" i="3"/>
  <c r="DL847" i="3"/>
  <c r="DM847" i="3"/>
  <c r="DN847" i="3"/>
  <c r="DO847" i="3"/>
  <c r="DQ847" i="3"/>
  <c r="DL839" i="3"/>
  <c r="DM839" i="3"/>
  <c r="DN839" i="3"/>
  <c r="DO839" i="3"/>
  <c r="DQ839" i="3"/>
  <c r="DL831" i="3"/>
  <c r="DN831" i="3"/>
  <c r="DO831" i="3"/>
  <c r="DQ831" i="3"/>
  <c r="DM831" i="3"/>
  <c r="DL823" i="3"/>
  <c r="DN823" i="3"/>
  <c r="DM823" i="3"/>
  <c r="DO823" i="3"/>
  <c r="DQ823" i="3"/>
  <c r="DL815" i="3"/>
  <c r="DM815" i="3"/>
  <c r="DN815" i="3"/>
  <c r="DO815" i="3"/>
  <c r="DQ815" i="3"/>
  <c r="DL807" i="3"/>
  <c r="DM807" i="3"/>
  <c r="DN807" i="3"/>
  <c r="DO807" i="3"/>
  <c r="DQ807" i="3"/>
  <c r="DL799" i="3"/>
  <c r="DN799" i="3"/>
  <c r="DM799" i="3"/>
  <c r="DO799" i="3"/>
  <c r="DQ799" i="3"/>
  <c r="DL791" i="3"/>
  <c r="DM791" i="3"/>
  <c r="DN791" i="3"/>
  <c r="DO791" i="3"/>
  <c r="DQ791" i="3"/>
  <c r="DL783" i="3"/>
  <c r="DM783" i="3"/>
  <c r="DO783" i="3"/>
  <c r="DN783" i="3"/>
  <c r="DQ783" i="3"/>
  <c r="DL775" i="3"/>
  <c r="DO775" i="3"/>
  <c r="DM775" i="3"/>
  <c r="DN775" i="3"/>
  <c r="DQ775" i="3"/>
  <c r="DL764" i="3"/>
  <c r="DM764" i="3"/>
  <c r="DO764" i="3"/>
  <c r="DQ764" i="3"/>
  <c r="DN764" i="3"/>
  <c r="DL748" i="3"/>
  <c r="DO748" i="3"/>
  <c r="DM748" i="3"/>
  <c r="DQ748" i="3"/>
  <c r="DN748" i="3"/>
  <c r="DL732" i="3"/>
  <c r="DM732" i="3"/>
  <c r="DO732" i="3"/>
  <c r="DQ732" i="3"/>
  <c r="DN732" i="3"/>
  <c r="DL716" i="3"/>
  <c r="DO716" i="3"/>
  <c r="DQ716" i="3"/>
  <c r="DM716" i="3"/>
  <c r="DN716" i="3"/>
  <c r="DL700" i="3"/>
  <c r="DM700" i="3"/>
  <c r="DO700" i="3"/>
  <c r="DQ700" i="3"/>
  <c r="DN700" i="3"/>
  <c r="DL684" i="3"/>
  <c r="DO684" i="3"/>
  <c r="DM684" i="3"/>
  <c r="DQ684" i="3"/>
  <c r="DN684" i="3"/>
  <c r="DL658" i="3"/>
  <c r="DM658" i="3"/>
  <c r="DO658" i="3"/>
  <c r="DQ658" i="3"/>
  <c r="DN658" i="3"/>
  <c r="DL626" i="3"/>
  <c r="DM626" i="3"/>
  <c r="DO626" i="3"/>
  <c r="DQ626" i="3"/>
  <c r="DN626" i="3"/>
  <c r="DL594" i="3"/>
  <c r="DM594" i="3"/>
  <c r="DO594" i="3"/>
  <c r="DQ594" i="3"/>
  <c r="DN594" i="3"/>
  <c r="DL562" i="3"/>
  <c r="DM562" i="3"/>
  <c r="DO562" i="3"/>
  <c r="DQ562" i="3"/>
  <c r="DN562" i="3"/>
  <c r="DL530" i="3"/>
  <c r="DM530" i="3"/>
  <c r="DO530" i="3"/>
  <c r="DQ530" i="3"/>
  <c r="DN530" i="3"/>
  <c r="DL466" i="3"/>
  <c r="DM466" i="3"/>
  <c r="DO466" i="3"/>
  <c r="DQ466" i="3"/>
  <c r="DN466" i="3"/>
  <c r="DL402" i="3"/>
  <c r="DM402" i="3"/>
  <c r="DO402" i="3"/>
  <c r="DQ402" i="3"/>
  <c r="DN402" i="3"/>
  <c r="DL338" i="3"/>
  <c r="DM338" i="3"/>
  <c r="DO338" i="3"/>
  <c r="DQ338" i="3"/>
  <c r="DN338" i="3"/>
  <c r="DL195" i="3"/>
  <c r="B194" i="4" s="1"/>
  <c r="A194" i="4" s="1"/>
  <c r="DM195" i="3"/>
  <c r="C194" i="4" s="1"/>
  <c r="DO195" i="3"/>
  <c r="E194" i="4" s="1"/>
  <c r="F194" i="4" s="1"/>
  <c r="DQ195" i="3"/>
  <c r="DN195" i="3"/>
  <c r="D194" i="4" s="1"/>
  <c r="DL673" i="3"/>
  <c r="DM673" i="3"/>
  <c r="DO673" i="3"/>
  <c r="DN673" i="3"/>
  <c r="DQ673" i="3"/>
  <c r="DL657" i="3"/>
  <c r="DM657" i="3"/>
  <c r="DO657" i="3"/>
  <c r="DN657" i="3"/>
  <c r="DQ657" i="3"/>
  <c r="DL641" i="3"/>
  <c r="DM641" i="3"/>
  <c r="DO641" i="3"/>
  <c r="DN641" i="3"/>
  <c r="DQ641" i="3"/>
  <c r="DL625" i="3"/>
  <c r="DM625" i="3"/>
  <c r="DO625" i="3"/>
  <c r="DN625" i="3"/>
  <c r="DQ625" i="3"/>
  <c r="DL609" i="3"/>
  <c r="DM609" i="3"/>
  <c r="DO609" i="3"/>
  <c r="DN609" i="3"/>
  <c r="DQ609" i="3"/>
  <c r="DL593" i="3"/>
  <c r="DM593" i="3"/>
  <c r="DO593" i="3"/>
  <c r="DN593" i="3"/>
  <c r="DQ593" i="3"/>
  <c r="DL577" i="3"/>
  <c r="DM577" i="3"/>
  <c r="DO577" i="3"/>
  <c r="DN577" i="3"/>
  <c r="DQ577" i="3"/>
  <c r="DL561" i="3"/>
  <c r="DM561" i="3"/>
  <c r="DO561" i="3"/>
  <c r="DN561" i="3"/>
  <c r="DQ561" i="3"/>
  <c r="DL545" i="3"/>
  <c r="DM545" i="3"/>
  <c r="DO545" i="3"/>
  <c r="DN545" i="3"/>
  <c r="DQ545" i="3"/>
  <c r="DL529" i="3"/>
  <c r="DM529" i="3"/>
  <c r="DO529" i="3"/>
  <c r="DN529" i="3"/>
  <c r="DQ529" i="3"/>
  <c r="DL513" i="3"/>
  <c r="DM513" i="3"/>
  <c r="DO513" i="3"/>
  <c r="DN513" i="3"/>
  <c r="DQ513" i="3"/>
  <c r="DL497" i="3"/>
  <c r="DM497" i="3"/>
  <c r="DO497" i="3"/>
  <c r="DN497" i="3"/>
  <c r="DQ497" i="3"/>
  <c r="DL481" i="3"/>
  <c r="DM481" i="3"/>
  <c r="DO481" i="3"/>
  <c r="DN481" i="3"/>
  <c r="DQ481" i="3"/>
  <c r="DL465" i="3"/>
  <c r="DM465" i="3"/>
  <c r="DO465" i="3"/>
  <c r="DN465" i="3"/>
  <c r="DQ465" i="3"/>
  <c r="DL449" i="3"/>
  <c r="DM449" i="3"/>
  <c r="DO449" i="3"/>
  <c r="DN449" i="3"/>
  <c r="DQ449" i="3"/>
  <c r="DL433" i="3"/>
  <c r="DM433" i="3"/>
  <c r="DO433" i="3"/>
  <c r="DN433" i="3"/>
  <c r="DQ433" i="3"/>
  <c r="DL417" i="3"/>
  <c r="DM417" i="3"/>
  <c r="DO417" i="3"/>
  <c r="DN417" i="3"/>
  <c r="DQ417" i="3"/>
  <c r="DL401" i="3"/>
  <c r="DM401" i="3"/>
  <c r="DO401" i="3"/>
  <c r="DN401" i="3"/>
  <c r="DQ401" i="3"/>
  <c r="DL385" i="3"/>
  <c r="DM385" i="3"/>
  <c r="DO385" i="3"/>
  <c r="DN385" i="3"/>
  <c r="DQ385" i="3"/>
  <c r="DL369" i="3"/>
  <c r="DM369" i="3"/>
  <c r="DO369" i="3"/>
  <c r="DN369" i="3"/>
  <c r="DQ369" i="3"/>
  <c r="DL353" i="3"/>
  <c r="DM353" i="3"/>
  <c r="DO353" i="3"/>
  <c r="DN353" i="3"/>
  <c r="DQ353" i="3"/>
  <c r="DL337" i="3"/>
  <c r="DM337" i="3"/>
  <c r="DO337" i="3"/>
  <c r="DN337" i="3"/>
  <c r="DQ337" i="3"/>
  <c r="DL296" i="3"/>
  <c r="DM296" i="3"/>
  <c r="DO296" i="3"/>
  <c r="DQ296" i="3"/>
  <c r="DN296" i="3"/>
  <c r="DL264" i="3"/>
  <c r="DM264" i="3"/>
  <c r="DO264" i="3"/>
  <c r="DN264" i="3"/>
  <c r="DQ264" i="3"/>
  <c r="DL203" i="3"/>
  <c r="B202" i="4" s="1"/>
  <c r="A202" i="4" s="1"/>
  <c r="DM203" i="3"/>
  <c r="C202" i="4" s="1"/>
  <c r="DO203" i="3"/>
  <c r="E202" i="4" s="1"/>
  <c r="F202" i="4" s="1"/>
  <c r="DQ203" i="3"/>
  <c r="DN203" i="3"/>
  <c r="D202" i="4" s="1"/>
  <c r="DL139" i="3"/>
  <c r="B138" i="4" s="1"/>
  <c r="A138" i="4" s="1"/>
  <c r="DM139" i="3"/>
  <c r="C138" i="4" s="1"/>
  <c r="DO139" i="3"/>
  <c r="E138" i="4" s="1"/>
  <c r="F138" i="4" s="1"/>
  <c r="DN139" i="3"/>
  <c r="D138" i="4" s="1"/>
  <c r="DQ139" i="3"/>
  <c r="DL683" i="3"/>
  <c r="DM683" i="3"/>
  <c r="DO683" i="3"/>
  <c r="DN683" i="3"/>
  <c r="DQ683" i="3"/>
  <c r="DL667" i="3"/>
  <c r="DM667" i="3"/>
  <c r="DO667" i="3"/>
  <c r="DN667" i="3"/>
  <c r="DQ667" i="3"/>
  <c r="DL651" i="3"/>
  <c r="DM651" i="3"/>
  <c r="DO651" i="3"/>
  <c r="DN651" i="3"/>
  <c r="DQ651" i="3"/>
  <c r="DL635" i="3"/>
  <c r="DM635" i="3"/>
  <c r="DO635" i="3"/>
  <c r="DN635" i="3"/>
  <c r="DQ635" i="3"/>
  <c r="DL619" i="3"/>
  <c r="DM619" i="3"/>
  <c r="DO619" i="3"/>
  <c r="DN619" i="3"/>
  <c r="DQ619" i="3"/>
  <c r="DL603" i="3"/>
  <c r="DM603" i="3"/>
  <c r="DO603" i="3"/>
  <c r="DN603" i="3"/>
  <c r="DQ603" i="3"/>
  <c r="DL587" i="3"/>
  <c r="DM587" i="3"/>
  <c r="DO587" i="3"/>
  <c r="DN587" i="3"/>
  <c r="DQ587" i="3"/>
  <c r="DL571" i="3"/>
  <c r="DM571" i="3"/>
  <c r="DO571" i="3"/>
  <c r="DN571" i="3"/>
  <c r="DQ571" i="3"/>
  <c r="DL555" i="3"/>
  <c r="DM555" i="3"/>
  <c r="DO555" i="3"/>
  <c r="DN555" i="3"/>
  <c r="DQ555" i="3"/>
  <c r="DL539" i="3"/>
  <c r="DM539" i="3"/>
  <c r="DO539" i="3"/>
  <c r="DN539" i="3"/>
  <c r="DQ539" i="3"/>
  <c r="DL523" i="3"/>
  <c r="DM523" i="3"/>
  <c r="DO523" i="3"/>
  <c r="DN523" i="3"/>
  <c r="DQ523" i="3"/>
  <c r="DL507" i="3"/>
  <c r="DM507" i="3"/>
  <c r="DO507" i="3"/>
  <c r="DN507" i="3"/>
  <c r="DQ507" i="3"/>
  <c r="DL491" i="3"/>
  <c r="DM491" i="3"/>
  <c r="DO491" i="3"/>
  <c r="DN491" i="3"/>
  <c r="DQ491" i="3"/>
  <c r="DL475" i="3"/>
  <c r="DM475" i="3"/>
  <c r="DO475" i="3"/>
  <c r="DN475" i="3"/>
  <c r="DQ475" i="3"/>
  <c r="DL459" i="3"/>
  <c r="DM459" i="3"/>
  <c r="DO459" i="3"/>
  <c r="DN459" i="3"/>
  <c r="DQ459" i="3"/>
  <c r="DL443" i="3"/>
  <c r="DM443" i="3"/>
  <c r="DO443" i="3"/>
  <c r="DN443" i="3"/>
  <c r="DQ443" i="3"/>
  <c r="DL427" i="3"/>
  <c r="DM427" i="3"/>
  <c r="DO427" i="3"/>
  <c r="DN427" i="3"/>
  <c r="DQ427" i="3"/>
  <c r="DL411" i="3"/>
  <c r="DM411" i="3"/>
  <c r="DO411" i="3"/>
  <c r="DN411" i="3"/>
  <c r="DQ411" i="3"/>
  <c r="DL395" i="3"/>
  <c r="DM395" i="3"/>
  <c r="DO395" i="3"/>
  <c r="DN395" i="3"/>
  <c r="DQ395" i="3"/>
  <c r="DL379" i="3"/>
  <c r="DM379" i="3"/>
  <c r="DO379" i="3"/>
  <c r="DN379" i="3"/>
  <c r="DQ379" i="3"/>
  <c r="DL363" i="3"/>
  <c r="DM363" i="3"/>
  <c r="DO363" i="3"/>
  <c r="DN363" i="3"/>
  <c r="DQ363" i="3"/>
  <c r="DL347" i="3"/>
  <c r="DM347" i="3"/>
  <c r="DO347" i="3"/>
  <c r="DN347" i="3"/>
  <c r="DQ347" i="3"/>
  <c r="DL331" i="3"/>
  <c r="DM331" i="3"/>
  <c r="DO331" i="3"/>
  <c r="DN331" i="3"/>
  <c r="DQ331" i="3"/>
  <c r="DL316" i="3"/>
  <c r="DM316" i="3"/>
  <c r="DO316" i="3"/>
  <c r="DQ316" i="3"/>
  <c r="DN316" i="3"/>
  <c r="DL285" i="3"/>
  <c r="DM285" i="3"/>
  <c r="DO285" i="3"/>
  <c r="DN285" i="3"/>
  <c r="DQ285" i="3"/>
  <c r="DL253" i="3"/>
  <c r="DM253" i="3"/>
  <c r="DO253" i="3"/>
  <c r="DN253" i="3"/>
  <c r="DQ253" i="3"/>
  <c r="DL200" i="3"/>
  <c r="B199" i="4" s="1"/>
  <c r="A199" i="4" s="1"/>
  <c r="DM200" i="3"/>
  <c r="C199" i="4" s="1"/>
  <c r="DO200" i="3"/>
  <c r="E199" i="4" s="1"/>
  <c r="F199" i="4" s="1"/>
  <c r="DN200" i="3"/>
  <c r="D199" i="4" s="1"/>
  <c r="DQ200" i="3"/>
  <c r="DL136" i="3"/>
  <c r="B135" i="4" s="1"/>
  <c r="A135" i="4" s="1"/>
  <c r="DM136" i="3"/>
  <c r="C135" i="4" s="1"/>
  <c r="DQ136" i="3"/>
  <c r="DO136" i="3"/>
  <c r="E135" i="4" s="1"/>
  <c r="F135" i="4" s="1"/>
  <c r="DN136" i="3"/>
  <c r="D135" i="4" s="1"/>
  <c r="DL517" i="3"/>
  <c r="DM517" i="3"/>
  <c r="DN517" i="3"/>
  <c r="DO517" i="3"/>
  <c r="DQ517" i="3"/>
  <c r="DL501" i="3"/>
  <c r="DM501" i="3"/>
  <c r="DN501" i="3"/>
  <c r="DO501" i="3"/>
  <c r="DQ501" i="3"/>
  <c r="DL485" i="3"/>
  <c r="DM485" i="3"/>
  <c r="DN485" i="3"/>
  <c r="DO485" i="3"/>
  <c r="DQ485" i="3"/>
  <c r="DL469" i="3"/>
  <c r="DM469" i="3"/>
  <c r="DN469" i="3"/>
  <c r="DO469" i="3"/>
  <c r="DQ469" i="3"/>
  <c r="DL453" i="3"/>
  <c r="DM453" i="3"/>
  <c r="DN453" i="3"/>
  <c r="DO453" i="3"/>
  <c r="DQ453" i="3"/>
  <c r="DL437" i="3"/>
  <c r="DM437" i="3"/>
  <c r="DN437" i="3"/>
  <c r="DO437" i="3"/>
  <c r="DQ437" i="3"/>
  <c r="DL421" i="3"/>
  <c r="DM421" i="3"/>
  <c r="DN421" i="3"/>
  <c r="DO421" i="3"/>
  <c r="DQ421" i="3"/>
  <c r="DL405" i="3"/>
  <c r="DM405" i="3"/>
  <c r="DN405" i="3"/>
  <c r="DO405" i="3"/>
  <c r="DQ405" i="3"/>
  <c r="DL389" i="3"/>
  <c r="DM389" i="3"/>
  <c r="DN389" i="3"/>
  <c r="DO389" i="3"/>
  <c r="DQ389" i="3"/>
  <c r="DL373" i="3"/>
  <c r="DM373" i="3"/>
  <c r="DN373" i="3"/>
  <c r="DO373" i="3"/>
  <c r="DQ373" i="3"/>
  <c r="DL357" i="3"/>
  <c r="DM357" i="3"/>
  <c r="DN357" i="3"/>
  <c r="DO357" i="3"/>
  <c r="DQ357" i="3"/>
  <c r="DL341" i="3"/>
  <c r="DM341" i="3"/>
  <c r="DN341" i="3"/>
  <c r="DO341" i="3"/>
  <c r="DQ341" i="3"/>
  <c r="DL299" i="3"/>
  <c r="DM299" i="3"/>
  <c r="DO299" i="3"/>
  <c r="DQ299" i="3"/>
  <c r="DN299" i="3"/>
  <c r="DL267" i="3"/>
  <c r="DM267" i="3"/>
  <c r="DO267" i="3"/>
  <c r="DN267" i="3"/>
  <c r="DQ267" i="3"/>
  <c r="DL219" i="3"/>
  <c r="DM219" i="3"/>
  <c r="DO219" i="3"/>
  <c r="DN219" i="3"/>
  <c r="DQ219" i="3"/>
  <c r="DL155" i="3"/>
  <c r="B154" i="4" s="1"/>
  <c r="A154" i="4" s="1"/>
  <c r="DM155" i="3"/>
  <c r="C154" i="4" s="1"/>
  <c r="DO155" i="3"/>
  <c r="E154" i="4" s="1"/>
  <c r="F154" i="4" s="1"/>
  <c r="DQ155" i="3"/>
  <c r="DN155" i="3"/>
  <c r="D154" i="4" s="1"/>
  <c r="DL91" i="3"/>
  <c r="B90" i="4" s="1"/>
  <c r="A90" i="4" s="1"/>
  <c r="DM91" i="3"/>
  <c r="C90" i="4" s="1"/>
  <c r="DO91" i="3"/>
  <c r="E90" i="4" s="1"/>
  <c r="F90" i="4" s="1"/>
  <c r="DN91" i="3"/>
  <c r="D90" i="4" s="1"/>
  <c r="DQ91" i="3"/>
  <c r="DL242" i="3"/>
  <c r="DM242" i="3"/>
  <c r="DO242" i="3"/>
  <c r="DN242" i="3"/>
  <c r="DQ242" i="3"/>
  <c r="DL226" i="3"/>
  <c r="DO226" i="3"/>
  <c r="DM226" i="3"/>
  <c r="DN226" i="3"/>
  <c r="DQ226" i="3"/>
  <c r="DL210" i="3"/>
  <c r="DM210" i="3"/>
  <c r="DO210" i="3"/>
  <c r="DN210" i="3"/>
  <c r="DQ210" i="3"/>
  <c r="DL194" i="3"/>
  <c r="B193" i="4" s="1"/>
  <c r="A193" i="4" s="1"/>
  <c r="DO194" i="3"/>
  <c r="E193" i="4" s="1"/>
  <c r="F193" i="4" s="1"/>
  <c r="DM194" i="3"/>
  <c r="C193" i="4" s="1"/>
  <c r="DQ194" i="3"/>
  <c r="DN194" i="3"/>
  <c r="D193" i="4" s="1"/>
  <c r="DL178" i="3"/>
  <c r="B177" i="4" s="1"/>
  <c r="A177" i="4" s="1"/>
  <c r="DM178" i="3"/>
  <c r="C177" i="4" s="1"/>
  <c r="DO178" i="3"/>
  <c r="E177" i="4" s="1"/>
  <c r="F177" i="4" s="1"/>
  <c r="DQ178" i="3"/>
  <c r="DN178" i="3"/>
  <c r="D177" i="4" s="1"/>
  <c r="DL162" i="3"/>
  <c r="B161" i="4" s="1"/>
  <c r="A161" i="4" s="1"/>
  <c r="DO162" i="3"/>
  <c r="E161" i="4" s="1"/>
  <c r="F161" i="4" s="1"/>
  <c r="DM162" i="3"/>
  <c r="C161" i="4" s="1"/>
  <c r="DQ162" i="3"/>
  <c r="DN162" i="3"/>
  <c r="D161" i="4" s="1"/>
  <c r="DL146" i="3"/>
  <c r="B145" i="4" s="1"/>
  <c r="A145" i="4" s="1"/>
  <c r="DM146" i="3"/>
  <c r="C145" i="4" s="1"/>
  <c r="DO146" i="3"/>
  <c r="E145" i="4" s="1"/>
  <c r="F145" i="4" s="1"/>
  <c r="DQ146" i="3"/>
  <c r="DN146" i="3"/>
  <c r="D145" i="4" s="1"/>
  <c r="DL130" i="3"/>
  <c r="B129" i="4" s="1"/>
  <c r="A129" i="4" s="1"/>
  <c r="DM130" i="3"/>
  <c r="C129" i="4" s="1"/>
  <c r="DO130" i="3"/>
  <c r="E129" i="4" s="1"/>
  <c r="F129" i="4" s="1"/>
  <c r="DN130" i="3"/>
  <c r="D129" i="4" s="1"/>
  <c r="DQ130" i="3"/>
  <c r="DL114" i="3"/>
  <c r="B113" i="4" s="1"/>
  <c r="A113" i="4" s="1"/>
  <c r="DM114" i="3"/>
  <c r="C113" i="4" s="1"/>
  <c r="DO114" i="3"/>
  <c r="E113" i="4" s="1"/>
  <c r="F113" i="4" s="1"/>
  <c r="DQ114" i="3"/>
  <c r="DN114" i="3"/>
  <c r="D113" i="4" s="1"/>
  <c r="DL98" i="3"/>
  <c r="B97" i="4" s="1"/>
  <c r="A97" i="4" s="1"/>
  <c r="DM98" i="3"/>
  <c r="C97" i="4" s="1"/>
  <c r="DO98" i="3"/>
  <c r="E97" i="4" s="1"/>
  <c r="F97" i="4" s="1"/>
  <c r="DQ98" i="3"/>
  <c r="DN98" i="3"/>
  <c r="D97" i="4" s="1"/>
  <c r="DL82" i="3"/>
  <c r="B81" i="4" s="1"/>
  <c r="A81" i="4" s="1"/>
  <c r="DM82" i="3"/>
  <c r="C81" i="4" s="1"/>
  <c r="DO82" i="3"/>
  <c r="E81" i="4" s="1"/>
  <c r="F81" i="4" s="1"/>
  <c r="DQ82" i="3"/>
  <c r="DN82" i="3"/>
  <c r="D81" i="4" s="1"/>
  <c r="DL64" i="3"/>
  <c r="B63" i="4" s="1"/>
  <c r="A63" i="4" s="1"/>
  <c r="DM64" i="3"/>
  <c r="C63" i="4" s="1"/>
  <c r="DO64" i="3"/>
  <c r="E63" i="4" s="1"/>
  <c r="F63" i="4" s="1"/>
  <c r="DN64" i="3"/>
  <c r="D63" i="4" s="1"/>
  <c r="DQ64" i="3"/>
  <c r="DL48" i="3"/>
  <c r="B47" i="4" s="1"/>
  <c r="A47" i="4" s="1"/>
  <c r="DM48" i="3"/>
  <c r="C47" i="4" s="1"/>
  <c r="DO48" i="3"/>
  <c r="E47" i="4" s="1"/>
  <c r="F47" i="4" s="1"/>
  <c r="DN48" i="3"/>
  <c r="D47" i="4" s="1"/>
  <c r="DQ48" i="3"/>
  <c r="DL32" i="3"/>
  <c r="B31" i="4" s="1"/>
  <c r="A31" i="4" s="1"/>
  <c r="DM32" i="3"/>
  <c r="C31" i="4" s="1"/>
  <c r="DO32" i="3"/>
  <c r="E31" i="4" s="1"/>
  <c r="F31" i="4" s="1"/>
  <c r="DQ32" i="3"/>
  <c r="DN32" i="3"/>
  <c r="D31" i="4" s="1"/>
  <c r="DL16" i="3"/>
  <c r="B15" i="4" s="1"/>
  <c r="A15" i="4" s="1"/>
  <c r="DM16" i="3"/>
  <c r="C15" i="4" s="1"/>
  <c r="DO16" i="3"/>
  <c r="E15" i="4" s="1"/>
  <c r="F15" i="4" s="1"/>
  <c r="DQ16" i="3"/>
  <c r="DN16" i="3"/>
  <c r="D15" i="4" s="1"/>
  <c r="DL303" i="3"/>
  <c r="DM303" i="3"/>
  <c r="DO303" i="3"/>
  <c r="DQ303" i="3"/>
  <c r="DN303" i="3"/>
  <c r="DL287" i="3"/>
  <c r="DO287" i="3"/>
  <c r="DM287" i="3"/>
  <c r="DN287" i="3"/>
  <c r="DQ287" i="3"/>
  <c r="DL271" i="3"/>
  <c r="DM271" i="3"/>
  <c r="DO271" i="3"/>
  <c r="DN271" i="3"/>
  <c r="DQ271" i="3"/>
  <c r="DL255" i="3"/>
  <c r="DO255" i="3"/>
  <c r="DM255" i="3"/>
  <c r="DN255" i="3"/>
  <c r="DQ255" i="3"/>
  <c r="DL239" i="3"/>
  <c r="DM239" i="3"/>
  <c r="DO239" i="3"/>
  <c r="DN239" i="3"/>
  <c r="DQ239" i="3"/>
  <c r="DL223" i="3"/>
  <c r="DO223" i="3"/>
  <c r="DM223" i="3"/>
  <c r="DN223" i="3"/>
  <c r="DQ223" i="3"/>
  <c r="DL207" i="3"/>
  <c r="B206" i="4" s="1"/>
  <c r="A206" i="4" s="1"/>
  <c r="DM207" i="3"/>
  <c r="C206" i="4" s="1"/>
  <c r="DO207" i="3"/>
  <c r="E206" i="4" s="1"/>
  <c r="F206" i="4" s="1"/>
  <c r="DQ207" i="3"/>
  <c r="DN207" i="3"/>
  <c r="D206" i="4" s="1"/>
  <c r="DL191" i="3"/>
  <c r="B190" i="4" s="1"/>
  <c r="A190" i="4" s="1"/>
  <c r="DO191" i="3"/>
  <c r="E190" i="4" s="1"/>
  <c r="F190" i="4" s="1"/>
  <c r="DQ191" i="3"/>
  <c r="DN191" i="3"/>
  <c r="D190" i="4" s="1"/>
  <c r="DM191" i="3"/>
  <c r="C190" i="4" s="1"/>
  <c r="DL175" i="3"/>
  <c r="B174" i="4" s="1"/>
  <c r="A174" i="4" s="1"/>
  <c r="DM175" i="3"/>
  <c r="C174" i="4" s="1"/>
  <c r="DO175" i="3"/>
  <c r="E174" i="4" s="1"/>
  <c r="F174" i="4" s="1"/>
  <c r="DQ175" i="3"/>
  <c r="DN175" i="3"/>
  <c r="D174" i="4" s="1"/>
  <c r="DL159" i="3"/>
  <c r="B158" i="4" s="1"/>
  <c r="A158" i="4" s="1"/>
  <c r="DO159" i="3"/>
  <c r="E158" i="4" s="1"/>
  <c r="F158" i="4" s="1"/>
  <c r="DQ159" i="3"/>
  <c r="DM159" i="3"/>
  <c r="C158" i="4" s="1"/>
  <c r="DN159" i="3"/>
  <c r="D158" i="4" s="1"/>
  <c r="DL143" i="3"/>
  <c r="B142" i="4" s="1"/>
  <c r="A142" i="4" s="1"/>
  <c r="DM143" i="3"/>
  <c r="C142" i="4" s="1"/>
  <c r="DO143" i="3"/>
  <c r="E142" i="4" s="1"/>
  <c r="F142" i="4" s="1"/>
  <c r="DN143" i="3"/>
  <c r="D142" i="4" s="1"/>
  <c r="DQ143" i="3"/>
  <c r="DL127" i="3"/>
  <c r="B126" i="4" s="1"/>
  <c r="A126" i="4" s="1"/>
  <c r="DM127" i="3"/>
  <c r="C126" i="4" s="1"/>
  <c r="DN127" i="3"/>
  <c r="D126" i="4" s="1"/>
  <c r="DQ127" i="3"/>
  <c r="DO127" i="3"/>
  <c r="E126" i="4" s="1"/>
  <c r="F126" i="4" s="1"/>
  <c r="DL111" i="3"/>
  <c r="B110" i="4" s="1"/>
  <c r="A110" i="4" s="1"/>
  <c r="DM111" i="3"/>
  <c r="C110" i="4" s="1"/>
  <c r="DN111" i="3"/>
  <c r="D110" i="4" s="1"/>
  <c r="DO111" i="3"/>
  <c r="E110" i="4" s="1"/>
  <c r="F110" i="4" s="1"/>
  <c r="DQ111" i="3"/>
  <c r="DL95" i="3"/>
  <c r="B94" i="4" s="1"/>
  <c r="A94" i="4" s="1"/>
  <c r="DM95" i="3"/>
  <c r="C94" i="4" s="1"/>
  <c r="DN95" i="3"/>
  <c r="D94" i="4" s="1"/>
  <c r="DQ95" i="3"/>
  <c r="DO95" i="3"/>
  <c r="E94" i="4" s="1"/>
  <c r="F94" i="4" s="1"/>
  <c r="DL79" i="3"/>
  <c r="B78" i="4" s="1"/>
  <c r="A78" i="4" s="1"/>
  <c r="DM79" i="3"/>
  <c r="C78" i="4" s="1"/>
  <c r="DN79" i="3"/>
  <c r="D78" i="4" s="1"/>
  <c r="DQ79" i="3"/>
  <c r="DO79" i="3"/>
  <c r="E78" i="4" s="1"/>
  <c r="F78" i="4" s="1"/>
  <c r="DL323" i="3"/>
  <c r="DM323" i="3"/>
  <c r="DO323" i="3"/>
  <c r="DQ323" i="3"/>
  <c r="DN323" i="3"/>
  <c r="DL315" i="3"/>
  <c r="DM315" i="3"/>
  <c r="DO315" i="3"/>
  <c r="DQ315" i="3"/>
  <c r="DN315" i="3"/>
  <c r="DL302" i="3"/>
  <c r="DM302" i="3"/>
  <c r="DN302" i="3"/>
  <c r="DO302" i="3"/>
  <c r="DQ302" i="3"/>
  <c r="DL286" i="3"/>
  <c r="DM286" i="3"/>
  <c r="DN286" i="3"/>
  <c r="DQ286" i="3"/>
  <c r="DO286" i="3"/>
  <c r="DL270" i="3"/>
  <c r="DM270" i="3"/>
  <c r="DO270" i="3"/>
  <c r="DN270" i="3"/>
  <c r="DQ270" i="3"/>
  <c r="DL254" i="3"/>
  <c r="DM254" i="3"/>
  <c r="DN254" i="3"/>
  <c r="DQ254" i="3"/>
  <c r="DO254" i="3"/>
  <c r="DL238" i="3"/>
  <c r="DM238" i="3"/>
  <c r="DO238" i="3"/>
  <c r="DN238" i="3"/>
  <c r="DQ238" i="3"/>
  <c r="DL222" i="3"/>
  <c r="DM222" i="3"/>
  <c r="DN222" i="3"/>
  <c r="DO222" i="3"/>
  <c r="DQ222" i="3"/>
  <c r="DL206" i="3"/>
  <c r="B205" i="4" s="1"/>
  <c r="A205" i="4" s="1"/>
  <c r="DM206" i="3"/>
  <c r="C205" i="4" s="1"/>
  <c r="DO206" i="3"/>
  <c r="E205" i="4" s="1"/>
  <c r="F205" i="4" s="1"/>
  <c r="DN206" i="3"/>
  <c r="D205" i="4" s="1"/>
  <c r="DQ206" i="3"/>
  <c r="DL190" i="3"/>
  <c r="B189" i="4" s="1"/>
  <c r="A189" i="4" s="1"/>
  <c r="DM190" i="3"/>
  <c r="C189" i="4" s="1"/>
  <c r="DO190" i="3"/>
  <c r="E189" i="4" s="1"/>
  <c r="F189" i="4" s="1"/>
  <c r="DN190" i="3"/>
  <c r="D189" i="4" s="1"/>
  <c r="DQ190" i="3"/>
  <c r="DL174" i="3"/>
  <c r="B173" i="4" s="1"/>
  <c r="A173" i="4" s="1"/>
  <c r="DM174" i="3"/>
  <c r="C173" i="4" s="1"/>
  <c r="DO174" i="3"/>
  <c r="E173" i="4" s="1"/>
  <c r="F173" i="4" s="1"/>
  <c r="DN174" i="3"/>
  <c r="D173" i="4" s="1"/>
  <c r="DQ174" i="3"/>
  <c r="DL158" i="3"/>
  <c r="B157" i="4" s="1"/>
  <c r="A157" i="4" s="1"/>
  <c r="DM158" i="3"/>
  <c r="C157" i="4" s="1"/>
  <c r="DO158" i="3"/>
  <c r="E157" i="4" s="1"/>
  <c r="F157" i="4" s="1"/>
  <c r="DN158" i="3"/>
  <c r="D157" i="4" s="1"/>
  <c r="DQ158" i="3"/>
  <c r="DL142" i="3"/>
  <c r="B141" i="4" s="1"/>
  <c r="A141" i="4" s="1"/>
  <c r="DM142" i="3"/>
  <c r="C141" i="4" s="1"/>
  <c r="DO142" i="3"/>
  <c r="E141" i="4" s="1"/>
  <c r="F141" i="4" s="1"/>
  <c r="DQ142" i="3"/>
  <c r="DN142" i="3"/>
  <c r="D141" i="4" s="1"/>
  <c r="DL126" i="3"/>
  <c r="B125" i="4" s="1"/>
  <c r="A125" i="4" s="1"/>
  <c r="DM126" i="3"/>
  <c r="C125" i="4" s="1"/>
  <c r="DO126" i="3"/>
  <c r="E125" i="4" s="1"/>
  <c r="F125" i="4" s="1"/>
  <c r="DN126" i="3"/>
  <c r="D125" i="4" s="1"/>
  <c r="DQ126" i="3"/>
  <c r="DL110" i="3"/>
  <c r="B109" i="4" s="1"/>
  <c r="A109" i="4" s="1"/>
  <c r="DM110" i="3"/>
  <c r="C109" i="4" s="1"/>
  <c r="DO110" i="3"/>
  <c r="E109" i="4" s="1"/>
  <c r="F109" i="4" s="1"/>
  <c r="DQ110" i="3"/>
  <c r="DN110" i="3"/>
  <c r="D109" i="4" s="1"/>
  <c r="DL94" i="3"/>
  <c r="B93" i="4" s="1"/>
  <c r="A93" i="4" s="1"/>
  <c r="DM94" i="3"/>
  <c r="C93" i="4" s="1"/>
  <c r="DO94" i="3"/>
  <c r="E93" i="4" s="1"/>
  <c r="F93" i="4" s="1"/>
  <c r="DQ94" i="3"/>
  <c r="DN94" i="3"/>
  <c r="D93" i="4" s="1"/>
  <c r="DL78" i="3"/>
  <c r="B77" i="4" s="1"/>
  <c r="A77" i="4" s="1"/>
  <c r="DM78" i="3"/>
  <c r="C77" i="4" s="1"/>
  <c r="DO78" i="3"/>
  <c r="E77" i="4" s="1"/>
  <c r="F77" i="4" s="1"/>
  <c r="DQ78" i="3"/>
  <c r="DN78" i="3"/>
  <c r="D77" i="4" s="1"/>
  <c r="DL62" i="3"/>
  <c r="B61" i="4" s="1"/>
  <c r="A61" i="4" s="1"/>
  <c r="DM62" i="3"/>
  <c r="C61" i="4" s="1"/>
  <c r="DO62" i="3"/>
  <c r="E61" i="4" s="1"/>
  <c r="F61" i="4" s="1"/>
  <c r="DQ62" i="3"/>
  <c r="DN62" i="3"/>
  <c r="D61" i="4" s="1"/>
  <c r="DL46" i="3"/>
  <c r="B45" i="4" s="1"/>
  <c r="A45" i="4" s="1"/>
  <c r="DM46" i="3"/>
  <c r="C45" i="4" s="1"/>
  <c r="DO46" i="3"/>
  <c r="E45" i="4" s="1"/>
  <c r="F45" i="4" s="1"/>
  <c r="DQ46" i="3"/>
  <c r="DN46" i="3"/>
  <c r="D45" i="4" s="1"/>
  <c r="DL30" i="3"/>
  <c r="B29" i="4" s="1"/>
  <c r="A29" i="4" s="1"/>
  <c r="DM30" i="3"/>
  <c r="C29" i="4" s="1"/>
  <c r="DO30" i="3"/>
  <c r="E29" i="4" s="1"/>
  <c r="F29" i="4" s="1"/>
  <c r="DQ30" i="3"/>
  <c r="DN30" i="3"/>
  <c r="D29" i="4" s="1"/>
  <c r="DL14" i="3"/>
  <c r="B13" i="4" s="1"/>
  <c r="A13" i="4" s="1"/>
  <c r="DM14" i="3"/>
  <c r="C13" i="4" s="1"/>
  <c r="DO14" i="3"/>
  <c r="E13" i="4" s="1"/>
  <c r="F13" i="4" s="1"/>
  <c r="DN14" i="3"/>
  <c r="D13" i="4" s="1"/>
  <c r="DQ14" i="3"/>
  <c r="DL73" i="3"/>
  <c r="B72" i="4" s="1"/>
  <c r="A72" i="4" s="1"/>
  <c r="DM73" i="3"/>
  <c r="C72" i="4" s="1"/>
  <c r="DO73" i="3"/>
  <c r="E72" i="4" s="1"/>
  <c r="F72" i="4" s="1"/>
  <c r="DN73" i="3"/>
  <c r="D72" i="4" s="1"/>
  <c r="DQ73" i="3"/>
  <c r="DL65" i="3"/>
  <c r="B64" i="4" s="1"/>
  <c r="A64" i="4" s="1"/>
  <c r="DO65" i="3"/>
  <c r="E64" i="4" s="1"/>
  <c r="F64" i="4" s="1"/>
  <c r="DN65" i="3"/>
  <c r="D64" i="4" s="1"/>
  <c r="DM65" i="3"/>
  <c r="C64" i="4" s="1"/>
  <c r="DQ65" i="3"/>
  <c r="DL57" i="3"/>
  <c r="B56" i="4" s="1"/>
  <c r="A56" i="4" s="1"/>
  <c r="DM57" i="3"/>
  <c r="C56" i="4" s="1"/>
  <c r="DO57" i="3"/>
  <c r="E56" i="4" s="1"/>
  <c r="F56" i="4" s="1"/>
  <c r="DN57" i="3"/>
  <c r="D56" i="4" s="1"/>
  <c r="DQ57" i="3"/>
  <c r="DL49" i="3"/>
  <c r="B48" i="4" s="1"/>
  <c r="A48" i="4" s="1"/>
  <c r="DO49" i="3"/>
  <c r="E48" i="4" s="1"/>
  <c r="F48" i="4" s="1"/>
  <c r="DM49" i="3"/>
  <c r="C48" i="4" s="1"/>
  <c r="DN49" i="3"/>
  <c r="D48" i="4" s="1"/>
  <c r="DQ49" i="3"/>
  <c r="DL41" i="3"/>
  <c r="B40" i="4" s="1"/>
  <c r="A40" i="4" s="1"/>
  <c r="DM41" i="3"/>
  <c r="C40" i="4" s="1"/>
  <c r="DO41" i="3"/>
  <c r="E40" i="4" s="1"/>
  <c r="F40" i="4" s="1"/>
  <c r="DN41" i="3"/>
  <c r="D40" i="4" s="1"/>
  <c r="DQ41" i="3"/>
  <c r="DL33" i="3"/>
  <c r="B32" i="4" s="1"/>
  <c r="A32" i="4" s="1"/>
  <c r="DO33" i="3"/>
  <c r="E32" i="4" s="1"/>
  <c r="F32" i="4" s="1"/>
  <c r="DN33" i="3"/>
  <c r="D32" i="4" s="1"/>
  <c r="DM33" i="3"/>
  <c r="C32" i="4" s="1"/>
  <c r="DQ33" i="3"/>
  <c r="DL25" i="3"/>
  <c r="B24" i="4" s="1"/>
  <c r="A24" i="4" s="1"/>
  <c r="DM25" i="3"/>
  <c r="C24" i="4" s="1"/>
  <c r="DO25" i="3"/>
  <c r="E24" i="4" s="1"/>
  <c r="F24" i="4" s="1"/>
  <c r="DN25" i="3"/>
  <c r="D24" i="4" s="1"/>
  <c r="DQ25" i="3"/>
  <c r="DL17" i="3"/>
  <c r="B16" i="4" s="1"/>
  <c r="A16" i="4" s="1"/>
  <c r="DO17" i="3"/>
  <c r="E16" i="4" s="1"/>
  <c r="F16" i="4" s="1"/>
  <c r="DM17" i="3"/>
  <c r="C16" i="4" s="1"/>
  <c r="DN17" i="3"/>
  <c r="D16" i="4" s="1"/>
  <c r="DQ17" i="3"/>
  <c r="DL9" i="3"/>
  <c r="B8" i="4" s="1"/>
  <c r="A8" i="4" s="1"/>
  <c r="DM9" i="3"/>
  <c r="C8" i="4" s="1"/>
  <c r="DN9" i="3"/>
  <c r="D8" i="4" s="1"/>
  <c r="DO9" i="3"/>
  <c r="E8" i="4" s="1"/>
  <c r="F8" i="4" s="1"/>
  <c r="DQ9" i="3"/>
  <c r="CU27" i="3"/>
  <c r="N26" i="2"/>
  <c r="CT27" i="3"/>
  <c r="CR27" i="3"/>
  <c r="O26" i="2" s="1"/>
  <c r="S26" i="2" s="1"/>
  <c r="CS27" i="3"/>
  <c r="Q26" i="2" s="1"/>
  <c r="CQ63" i="3"/>
  <c r="CQ22" i="3"/>
  <c r="CQ58" i="3"/>
  <c r="CQ26" i="3"/>
  <c r="CQ66" i="3"/>
  <c r="CQ29" i="3"/>
  <c r="CQ35" i="3"/>
  <c r="CQ64" i="3"/>
  <c r="CQ51" i="3"/>
  <c r="CQ32" i="3"/>
  <c r="CQ67" i="3"/>
  <c r="CQ31" i="3"/>
  <c r="CQ41" i="3"/>
  <c r="CQ34" i="3"/>
  <c r="CQ53" i="3"/>
  <c r="CQ48" i="3"/>
  <c r="CQ15" i="3"/>
  <c r="CQ16" i="3"/>
  <c r="CQ17" i="3"/>
  <c r="CQ13" i="3"/>
  <c r="CQ45" i="3"/>
  <c r="CQ37" i="3"/>
  <c r="CQ47" i="3"/>
  <c r="CQ50" i="3"/>
  <c r="CQ62" i="3"/>
  <c r="CQ68" i="3"/>
  <c r="CQ23" i="3"/>
  <c r="CQ25" i="3"/>
  <c r="CQ33" i="3"/>
  <c r="CQ52" i="3"/>
  <c r="CQ12" i="3"/>
  <c r="CQ36" i="3"/>
  <c r="CQ38" i="3"/>
  <c r="CQ20" i="3"/>
  <c r="CQ61" i="3"/>
  <c r="CQ11" i="3"/>
  <c r="CQ49" i="3"/>
  <c r="CQ19" i="3"/>
  <c r="CQ21" i="3"/>
  <c r="CQ30" i="3"/>
  <c r="CQ56" i="3"/>
  <c r="CQ9" i="3"/>
  <c r="CS9" i="3" s="1"/>
  <c r="Q8" i="2" s="1"/>
  <c r="CQ40" i="3"/>
  <c r="CQ18" i="3"/>
  <c r="CQ55" i="3"/>
  <c r="CQ28" i="3"/>
  <c r="CQ42" i="3"/>
  <c r="CQ60" i="3"/>
  <c r="CQ54" i="3"/>
  <c r="CQ44" i="3"/>
  <c r="CQ39" i="3"/>
  <c r="CQ59" i="3"/>
  <c r="CQ24" i="3"/>
  <c r="CQ43" i="3"/>
  <c r="CQ57" i="3"/>
  <c r="CQ10" i="3"/>
  <c r="CQ14" i="3"/>
  <c r="CQ46" i="3"/>
  <c r="CQ65" i="3"/>
  <c r="DY9" i="3"/>
  <c r="L49" i="1" s="1"/>
  <c r="DX8" i="3" s="1"/>
  <c r="BF15" i="3"/>
  <c r="CI15" i="3" s="1"/>
  <c r="BL15" i="3"/>
  <c r="BN15" i="3" s="1"/>
  <c r="CM15" i="3" s="1"/>
  <c r="BL13" i="3"/>
  <c r="BN13" i="3" s="1"/>
  <c r="CM13" i="3" s="1"/>
  <c r="BF13" i="3"/>
  <c r="CI13" i="3" s="1"/>
  <c r="AE21" i="3" l="1"/>
  <c r="D20" i="2" s="1"/>
  <c r="AH22" i="3"/>
  <c r="J21" i="2" s="1"/>
  <c r="AG15" i="3"/>
  <c r="H14" i="2" s="1"/>
  <c r="AE15" i="3"/>
  <c r="D14" i="2" s="1"/>
  <c r="F14" i="2" s="1"/>
  <c r="F21" i="2"/>
  <c r="G21" i="2"/>
  <c r="C21" i="2"/>
  <c r="F12" i="2"/>
  <c r="G12" i="2"/>
  <c r="C12" i="2"/>
  <c r="G13" i="2"/>
  <c r="C13" i="2"/>
  <c r="F13" i="2"/>
  <c r="F19" i="2"/>
  <c r="G19" i="2"/>
  <c r="C19" i="2"/>
  <c r="C20" i="2"/>
  <c r="F20" i="2"/>
  <c r="G20" i="2"/>
  <c r="F15" i="2"/>
  <c r="G15" i="2"/>
  <c r="C15" i="2"/>
  <c r="G16" i="2"/>
  <c r="C16" i="2"/>
  <c r="F16" i="2"/>
  <c r="G17" i="2"/>
  <c r="C17" i="2"/>
  <c r="F17" i="2"/>
  <c r="C10" i="2"/>
  <c r="C11" i="2" s="1"/>
  <c r="F10" i="2"/>
  <c r="G10" i="2"/>
  <c r="F11" i="2"/>
  <c r="G11" i="2"/>
  <c r="AH24" i="3"/>
  <c r="J10" i="2"/>
  <c r="J24" i="2" s="1"/>
  <c r="J26" i="2" s="1"/>
  <c r="G18" i="2"/>
  <c r="C18" i="2"/>
  <c r="F18" i="2"/>
  <c r="C22" i="2"/>
  <c r="K22" i="2" s="1"/>
  <c r="G22" i="2"/>
  <c r="F22" i="2"/>
  <c r="G40" i="4"/>
  <c r="H40" i="4"/>
  <c r="G72" i="4"/>
  <c r="H72" i="4"/>
  <c r="G61" i="4"/>
  <c r="H61" i="4"/>
  <c r="G125" i="4"/>
  <c r="H125" i="4"/>
  <c r="H189" i="4"/>
  <c r="G189" i="4"/>
  <c r="G110" i="4"/>
  <c r="H110" i="4"/>
  <c r="H174" i="4"/>
  <c r="G174" i="4"/>
  <c r="G63" i="4"/>
  <c r="H63" i="4"/>
  <c r="H129" i="4"/>
  <c r="G129" i="4"/>
  <c r="H193" i="4"/>
  <c r="G193" i="4"/>
  <c r="G90" i="4"/>
  <c r="H90" i="4"/>
  <c r="G18" i="4"/>
  <c r="H18" i="4"/>
  <c r="G50" i="4"/>
  <c r="H50" i="4"/>
  <c r="H17" i="4"/>
  <c r="G17" i="4"/>
  <c r="G80" i="4"/>
  <c r="H80" i="4"/>
  <c r="H144" i="4"/>
  <c r="G144" i="4"/>
  <c r="G131" i="4"/>
  <c r="H131" i="4"/>
  <c r="H195" i="4"/>
  <c r="G195" i="4"/>
  <c r="G19" i="4"/>
  <c r="H19" i="4"/>
  <c r="G84" i="4"/>
  <c r="H84" i="4"/>
  <c r="H148" i="4"/>
  <c r="G148" i="4"/>
  <c r="H175" i="4"/>
  <c r="G175" i="4"/>
  <c r="H146" i="4"/>
  <c r="G146" i="4"/>
  <c r="H159" i="4"/>
  <c r="G159" i="4"/>
  <c r="H183" i="4"/>
  <c r="G183" i="4"/>
  <c r="G36" i="4"/>
  <c r="H36" i="4"/>
  <c r="G68" i="4"/>
  <c r="H68" i="4"/>
  <c r="G53" i="4"/>
  <c r="H53" i="4"/>
  <c r="G117" i="4"/>
  <c r="H117" i="4"/>
  <c r="H181" i="4"/>
  <c r="G181" i="4"/>
  <c r="G102" i="4"/>
  <c r="H102" i="4"/>
  <c r="H166" i="4"/>
  <c r="G166" i="4"/>
  <c r="G55" i="4"/>
  <c r="H55" i="4"/>
  <c r="H121" i="4"/>
  <c r="G121" i="4"/>
  <c r="H185" i="4"/>
  <c r="G185" i="4"/>
  <c r="H162" i="4"/>
  <c r="G162" i="4"/>
  <c r="G14" i="4"/>
  <c r="H14" i="4"/>
  <c r="G46" i="4"/>
  <c r="H46" i="4"/>
  <c r="H9" i="4"/>
  <c r="G9" i="4"/>
  <c r="H73" i="4"/>
  <c r="G73" i="4"/>
  <c r="G136" i="4"/>
  <c r="H136" i="4"/>
  <c r="H200" i="4"/>
  <c r="G200" i="4"/>
  <c r="G123" i="4"/>
  <c r="H123" i="4"/>
  <c r="H187" i="4"/>
  <c r="G187" i="4"/>
  <c r="G11" i="4"/>
  <c r="H11" i="4"/>
  <c r="G75" i="4"/>
  <c r="H75" i="4"/>
  <c r="H204" i="4"/>
  <c r="G204" i="4"/>
  <c r="H143" i="4"/>
  <c r="G143" i="4"/>
  <c r="G114" i="4"/>
  <c r="H114" i="4"/>
  <c r="G127" i="4"/>
  <c r="H127" i="4"/>
  <c r="G8" i="4"/>
  <c r="J10" i="4"/>
  <c r="H8" i="4"/>
  <c r="G16" i="4"/>
  <c r="H16" i="4"/>
  <c r="G48" i="4"/>
  <c r="H48" i="4"/>
  <c r="G13" i="4"/>
  <c r="H13" i="4"/>
  <c r="G77" i="4"/>
  <c r="H77" i="4"/>
  <c r="H141" i="4"/>
  <c r="G141" i="4"/>
  <c r="H205" i="4"/>
  <c r="G205" i="4"/>
  <c r="G126" i="4"/>
  <c r="H126" i="4"/>
  <c r="H190" i="4"/>
  <c r="G190" i="4"/>
  <c r="G15" i="4"/>
  <c r="H15" i="4"/>
  <c r="H81" i="4"/>
  <c r="G81" i="4"/>
  <c r="H145" i="4"/>
  <c r="G145" i="4"/>
  <c r="H154" i="4"/>
  <c r="G154" i="4"/>
  <c r="G135" i="4"/>
  <c r="H135" i="4"/>
  <c r="H138" i="4"/>
  <c r="G138" i="4"/>
  <c r="G26" i="4"/>
  <c r="H26" i="4"/>
  <c r="G58" i="4"/>
  <c r="H58" i="4"/>
  <c r="H33" i="4"/>
  <c r="G33" i="4"/>
  <c r="G96" i="4"/>
  <c r="H96" i="4"/>
  <c r="H160" i="4"/>
  <c r="G160" i="4"/>
  <c r="G83" i="4"/>
  <c r="H83" i="4"/>
  <c r="H147" i="4"/>
  <c r="G147" i="4"/>
  <c r="G35" i="4"/>
  <c r="H35" i="4"/>
  <c r="G100" i="4"/>
  <c r="H100" i="4"/>
  <c r="H164" i="4"/>
  <c r="G164" i="4"/>
  <c r="G130" i="4"/>
  <c r="H130" i="4"/>
  <c r="G12" i="4"/>
  <c r="H12" i="4"/>
  <c r="G44" i="4"/>
  <c r="H44" i="4"/>
  <c r="G76" i="4"/>
  <c r="H76" i="4"/>
  <c r="G69" i="4"/>
  <c r="H69" i="4"/>
  <c r="G133" i="4"/>
  <c r="H133" i="4"/>
  <c r="H197" i="4"/>
  <c r="G197" i="4"/>
  <c r="G118" i="4"/>
  <c r="H118" i="4"/>
  <c r="H182" i="4"/>
  <c r="G182" i="4"/>
  <c r="G71" i="4"/>
  <c r="H71" i="4"/>
  <c r="H137" i="4"/>
  <c r="G137" i="4"/>
  <c r="H201" i="4"/>
  <c r="G201" i="4"/>
  <c r="G122" i="4"/>
  <c r="H122" i="4"/>
  <c r="G103" i="4"/>
  <c r="H103" i="4"/>
  <c r="G106" i="4"/>
  <c r="H106" i="4"/>
  <c r="G98" i="4"/>
  <c r="H98" i="4"/>
  <c r="G22" i="4"/>
  <c r="H22" i="4"/>
  <c r="G54" i="4"/>
  <c r="H54" i="4"/>
  <c r="H25" i="4"/>
  <c r="G25" i="4"/>
  <c r="G88" i="4"/>
  <c r="H88" i="4"/>
  <c r="H152" i="4"/>
  <c r="G152" i="4"/>
  <c r="H139" i="4"/>
  <c r="G139" i="4"/>
  <c r="H203" i="4"/>
  <c r="G203" i="4"/>
  <c r="G27" i="4"/>
  <c r="H27" i="4"/>
  <c r="G92" i="4"/>
  <c r="H92" i="4"/>
  <c r="H156" i="4"/>
  <c r="G156" i="4"/>
  <c r="H172" i="4"/>
  <c r="G172" i="4"/>
  <c r="H207" i="4"/>
  <c r="G207" i="4"/>
  <c r="H178" i="4"/>
  <c r="G178" i="4"/>
  <c r="H191" i="4"/>
  <c r="G191" i="4"/>
  <c r="G56" i="4"/>
  <c r="H56" i="4"/>
  <c r="G29" i="4"/>
  <c r="H29" i="4"/>
  <c r="G93" i="4"/>
  <c r="H93" i="4"/>
  <c r="H157" i="4"/>
  <c r="G157" i="4"/>
  <c r="G78" i="4"/>
  <c r="H78" i="4"/>
  <c r="H142" i="4"/>
  <c r="G142" i="4"/>
  <c r="H206" i="4"/>
  <c r="G206" i="4"/>
  <c r="G31" i="4"/>
  <c r="H31" i="4"/>
  <c r="H97" i="4"/>
  <c r="G97" i="4"/>
  <c r="H161" i="4"/>
  <c r="G161" i="4"/>
  <c r="H199" i="4"/>
  <c r="G199" i="4"/>
  <c r="H202" i="4"/>
  <c r="G202" i="4"/>
  <c r="G87" i="4"/>
  <c r="H87" i="4"/>
  <c r="G34" i="4"/>
  <c r="H34" i="4"/>
  <c r="G66" i="4"/>
  <c r="H66" i="4"/>
  <c r="H49" i="4"/>
  <c r="G49" i="4"/>
  <c r="G112" i="4"/>
  <c r="H112" i="4"/>
  <c r="H176" i="4"/>
  <c r="G176" i="4"/>
  <c r="G99" i="4"/>
  <c r="H99" i="4"/>
  <c r="H163" i="4"/>
  <c r="G163" i="4"/>
  <c r="G51" i="4"/>
  <c r="H51" i="4"/>
  <c r="G116" i="4"/>
  <c r="H116" i="4"/>
  <c r="H180" i="4"/>
  <c r="G180" i="4"/>
  <c r="G119" i="4"/>
  <c r="H119" i="4"/>
  <c r="G20" i="4"/>
  <c r="H20" i="4"/>
  <c r="G52" i="4"/>
  <c r="H52" i="4"/>
  <c r="G21" i="4"/>
  <c r="H21" i="4"/>
  <c r="G85" i="4"/>
  <c r="H85" i="4"/>
  <c r="H149" i="4"/>
  <c r="G149" i="4"/>
  <c r="G134" i="4"/>
  <c r="H134" i="4"/>
  <c r="H198" i="4"/>
  <c r="G198" i="4"/>
  <c r="G23" i="4"/>
  <c r="H23" i="4"/>
  <c r="H89" i="4"/>
  <c r="G89" i="4"/>
  <c r="H153" i="4"/>
  <c r="G153" i="4"/>
  <c r="H186" i="4"/>
  <c r="G186" i="4"/>
  <c r="H167" i="4"/>
  <c r="G167" i="4"/>
  <c r="H170" i="4"/>
  <c r="G170" i="4"/>
  <c r="G30" i="4"/>
  <c r="H30" i="4"/>
  <c r="G62" i="4"/>
  <c r="H62" i="4"/>
  <c r="H41" i="4"/>
  <c r="G41" i="4"/>
  <c r="G104" i="4"/>
  <c r="H104" i="4"/>
  <c r="H168" i="4"/>
  <c r="G168" i="4"/>
  <c r="G91" i="4"/>
  <c r="H91" i="4"/>
  <c r="H155" i="4"/>
  <c r="G155" i="4"/>
  <c r="G43" i="4"/>
  <c r="H43" i="4"/>
  <c r="G108" i="4"/>
  <c r="H108" i="4"/>
  <c r="H151" i="4"/>
  <c r="G151" i="4"/>
  <c r="J8" i="4"/>
  <c r="J9" i="4"/>
  <c r="G24" i="4"/>
  <c r="H24" i="4"/>
  <c r="G32" i="4"/>
  <c r="H32" i="4"/>
  <c r="G64" i="4"/>
  <c r="H64" i="4"/>
  <c r="G45" i="4"/>
  <c r="H45" i="4"/>
  <c r="G109" i="4"/>
  <c r="H109" i="4"/>
  <c r="H173" i="4"/>
  <c r="G173" i="4"/>
  <c r="G94" i="4"/>
  <c r="H94" i="4"/>
  <c r="H158" i="4"/>
  <c r="G158" i="4"/>
  <c r="G47" i="4"/>
  <c r="H47" i="4"/>
  <c r="H113" i="4"/>
  <c r="G113" i="4"/>
  <c r="H177" i="4"/>
  <c r="G177" i="4"/>
  <c r="H194" i="4"/>
  <c r="G194" i="4"/>
  <c r="G10" i="4"/>
  <c r="H10" i="4"/>
  <c r="G42" i="4"/>
  <c r="H42" i="4"/>
  <c r="G74" i="4"/>
  <c r="H74" i="4"/>
  <c r="H65" i="4"/>
  <c r="G65" i="4"/>
  <c r="G128" i="4"/>
  <c r="H128" i="4"/>
  <c r="H192" i="4"/>
  <c r="G192" i="4"/>
  <c r="G115" i="4"/>
  <c r="H115" i="4"/>
  <c r="H179" i="4"/>
  <c r="G179" i="4"/>
  <c r="G67" i="4"/>
  <c r="H67" i="4"/>
  <c r="G132" i="4"/>
  <c r="H132" i="4"/>
  <c r="H196" i="4"/>
  <c r="G196" i="4"/>
  <c r="G111" i="4"/>
  <c r="H111" i="4"/>
  <c r="G82" i="4"/>
  <c r="H82" i="4"/>
  <c r="G95" i="4"/>
  <c r="H95" i="4"/>
  <c r="G28" i="4"/>
  <c r="H28" i="4"/>
  <c r="G60" i="4"/>
  <c r="H60" i="4"/>
  <c r="G37" i="4"/>
  <c r="H37" i="4"/>
  <c r="G101" i="4"/>
  <c r="H101" i="4"/>
  <c r="H165" i="4"/>
  <c r="G165" i="4"/>
  <c r="G86" i="4"/>
  <c r="H86" i="4"/>
  <c r="H150" i="4"/>
  <c r="G150" i="4"/>
  <c r="G39" i="4"/>
  <c r="H39" i="4"/>
  <c r="H105" i="4"/>
  <c r="G105" i="4"/>
  <c r="H169" i="4"/>
  <c r="G169" i="4"/>
  <c r="G38" i="4"/>
  <c r="H38" i="4"/>
  <c r="G70" i="4"/>
  <c r="H70" i="4"/>
  <c r="H57" i="4"/>
  <c r="G57" i="4"/>
  <c r="G120" i="4"/>
  <c r="H120" i="4"/>
  <c r="H184" i="4"/>
  <c r="G184" i="4"/>
  <c r="G107" i="4"/>
  <c r="H107" i="4"/>
  <c r="H171" i="4"/>
  <c r="G171" i="4"/>
  <c r="G59" i="4"/>
  <c r="H59" i="4"/>
  <c r="G124" i="4"/>
  <c r="H124" i="4"/>
  <c r="H140" i="4"/>
  <c r="G140" i="4"/>
  <c r="H188" i="4"/>
  <c r="G188" i="4"/>
  <c r="G79" i="4"/>
  <c r="H79" i="4"/>
  <c r="CU13" i="3"/>
  <c r="CS13" i="3"/>
  <c r="Q12" i="2" s="1"/>
  <c r="CU9" i="3"/>
  <c r="T8" i="2" s="1"/>
  <c r="CU14" i="3"/>
  <c r="CR14" i="3"/>
  <c r="O13" i="2" s="1"/>
  <c r="S13" i="2" s="1"/>
  <c r="N13" i="2"/>
  <c r="CT14" i="3"/>
  <c r="CS14" i="3"/>
  <c r="Q13" i="2" s="1"/>
  <c r="N53" i="2"/>
  <c r="CT54" i="3"/>
  <c r="CS54" i="3"/>
  <c r="Q53" i="2" s="1"/>
  <c r="CR54" i="3"/>
  <c r="O53" i="2" s="1"/>
  <c r="S53" i="2" s="1"/>
  <c r="CU54" i="3"/>
  <c r="CS49" i="3"/>
  <c r="Q48" i="2" s="1"/>
  <c r="N48" i="2"/>
  <c r="CT49" i="3"/>
  <c r="CR49" i="3"/>
  <c r="O48" i="2" s="1"/>
  <c r="S48" i="2" s="1"/>
  <c r="CU49" i="3"/>
  <c r="N37" i="2"/>
  <c r="CT38" i="3"/>
  <c r="CR38" i="3"/>
  <c r="O37" i="2" s="1"/>
  <c r="S37" i="2" s="1"/>
  <c r="CU38" i="3"/>
  <c r="CS38" i="3"/>
  <c r="Q37" i="2" s="1"/>
  <c r="N61" i="2"/>
  <c r="CT62" i="3"/>
  <c r="CS62" i="3"/>
  <c r="Q61" i="2" s="1"/>
  <c r="CR62" i="3"/>
  <c r="O61" i="2" s="1"/>
  <c r="S61" i="2" s="1"/>
  <c r="CU62" i="3"/>
  <c r="CT15" i="3"/>
  <c r="N14" i="2"/>
  <c r="CR15" i="3"/>
  <c r="O14" i="2" s="1"/>
  <c r="S14" i="2" s="1"/>
  <c r="CS51" i="3"/>
  <c r="Q50" i="2" s="1"/>
  <c r="N50" i="2"/>
  <c r="CU51" i="3"/>
  <c r="CT51" i="3"/>
  <c r="CR51" i="3"/>
  <c r="O50" i="2" s="1"/>
  <c r="S50" i="2" s="1"/>
  <c r="N9" i="2"/>
  <c r="CU10" i="3"/>
  <c r="T9" i="2" s="1"/>
  <c r="CR10" i="3"/>
  <c r="O9" i="2" s="1"/>
  <c r="S9" i="2" s="1"/>
  <c r="CT10" i="3"/>
  <c r="R9" i="2" s="1"/>
  <c r="CS10" i="3"/>
  <c r="Q9" i="2" s="1"/>
  <c r="CS59" i="3"/>
  <c r="Q58" i="2" s="1"/>
  <c r="CR59" i="3"/>
  <c r="O58" i="2" s="1"/>
  <c r="S58" i="2" s="1"/>
  <c r="CT59" i="3"/>
  <c r="N58" i="2"/>
  <c r="CU59" i="3"/>
  <c r="N59" i="2"/>
  <c r="CT60" i="3"/>
  <c r="CS60" i="3"/>
  <c r="Q59" i="2" s="1"/>
  <c r="CR60" i="3"/>
  <c r="O59" i="2" s="1"/>
  <c r="S59" i="2" s="1"/>
  <c r="CU60" i="3"/>
  <c r="CU18" i="3"/>
  <c r="N17" i="2"/>
  <c r="CR18" i="3"/>
  <c r="O17" i="2" s="1"/>
  <c r="S17" i="2" s="1"/>
  <c r="CT18" i="3"/>
  <c r="CS18" i="3"/>
  <c r="Q17" i="2" s="1"/>
  <c r="CU30" i="3"/>
  <c r="N29" i="2"/>
  <c r="CT30" i="3"/>
  <c r="CR30" i="3"/>
  <c r="O29" i="2" s="1"/>
  <c r="S29" i="2" s="1"/>
  <c r="CS30" i="3"/>
  <c r="Q29" i="2" s="1"/>
  <c r="N10" i="2"/>
  <c r="CT11" i="3"/>
  <c r="CR11" i="3"/>
  <c r="O10" i="2" s="1"/>
  <c r="S10" i="2" s="1"/>
  <c r="CS11" i="3"/>
  <c r="Q10" i="2" s="1"/>
  <c r="CS36" i="3"/>
  <c r="Q35" i="2" s="1"/>
  <c r="CU36" i="3"/>
  <c r="CT36" i="3"/>
  <c r="N35" i="2"/>
  <c r="CR36" i="3"/>
  <c r="O35" i="2" s="1"/>
  <c r="S35" i="2" s="1"/>
  <c r="N24" i="2"/>
  <c r="CU25" i="3"/>
  <c r="CR25" i="3"/>
  <c r="O24" i="2" s="1"/>
  <c r="S24" i="2" s="1"/>
  <c r="CT25" i="3"/>
  <c r="CS25" i="3"/>
  <c r="Q24" i="2" s="1"/>
  <c r="N49" i="2"/>
  <c r="CT50" i="3"/>
  <c r="CS50" i="3"/>
  <c r="Q49" i="2" s="1"/>
  <c r="CR50" i="3"/>
  <c r="O49" i="2" s="1"/>
  <c r="S49" i="2" s="1"/>
  <c r="CU50" i="3"/>
  <c r="N12" i="2"/>
  <c r="U12" i="2" s="1"/>
  <c r="R14" i="2" s="1"/>
  <c r="CR13" i="3"/>
  <c r="O12" i="2" s="1"/>
  <c r="S12" i="2" s="1"/>
  <c r="CT13" i="3"/>
  <c r="N47" i="2"/>
  <c r="CU48" i="3"/>
  <c r="CS48" i="3"/>
  <c r="Q47" i="2" s="1"/>
  <c r="CT48" i="3"/>
  <c r="CR48" i="3"/>
  <c r="O47" i="2" s="1"/>
  <c r="S47" i="2" s="1"/>
  <c r="N30" i="2"/>
  <c r="CU31" i="3"/>
  <c r="CR31" i="3"/>
  <c r="O30" i="2" s="1"/>
  <c r="S30" i="2" s="1"/>
  <c r="CS31" i="3"/>
  <c r="Q30" i="2" s="1"/>
  <c r="CT31" i="3"/>
  <c r="N63" i="2"/>
  <c r="CT64" i="3"/>
  <c r="CS64" i="3"/>
  <c r="Q63" i="2" s="1"/>
  <c r="CR64" i="3"/>
  <c r="O63" i="2" s="1"/>
  <c r="S63" i="2" s="1"/>
  <c r="CU64" i="3"/>
  <c r="CU26" i="3"/>
  <c r="N25" i="2"/>
  <c r="U25" i="2" s="1"/>
  <c r="CS26" i="3"/>
  <c r="Q25" i="2" s="1"/>
  <c r="CR26" i="3"/>
  <c r="O25" i="2" s="1"/>
  <c r="S25" i="2" s="1"/>
  <c r="CT26" i="3"/>
  <c r="CU11" i="3"/>
  <c r="N55" i="2"/>
  <c r="CT56" i="3"/>
  <c r="CS56" i="3"/>
  <c r="Q55" i="2" s="1"/>
  <c r="CR56" i="3"/>
  <c r="O55" i="2" s="1"/>
  <c r="S55" i="2" s="1"/>
  <c r="CU56" i="3"/>
  <c r="CU33" i="3"/>
  <c r="CR33" i="3"/>
  <c r="O32" i="2" s="1"/>
  <c r="S32" i="2" s="1"/>
  <c r="CT33" i="3"/>
  <c r="N32" i="2"/>
  <c r="CS33" i="3"/>
  <c r="Q32" i="2" s="1"/>
  <c r="N44" i="2"/>
  <c r="CU45" i="3"/>
  <c r="CR45" i="3"/>
  <c r="O44" i="2" s="1"/>
  <c r="S44" i="2" s="1"/>
  <c r="CT45" i="3"/>
  <c r="CS45" i="3"/>
  <c r="Q44" i="2" s="1"/>
  <c r="N40" i="2"/>
  <c r="CU41" i="3"/>
  <c r="CR41" i="3"/>
  <c r="O40" i="2" s="1"/>
  <c r="S40" i="2" s="1"/>
  <c r="CT41" i="3"/>
  <c r="CS41" i="3"/>
  <c r="Q40" i="2" s="1"/>
  <c r="CT66" i="3"/>
  <c r="N65" i="2"/>
  <c r="CS66" i="3"/>
  <c r="Q65" i="2" s="1"/>
  <c r="CR66" i="3"/>
  <c r="O65" i="2" s="1"/>
  <c r="S65" i="2" s="1"/>
  <c r="CU66" i="3"/>
  <c r="CS63" i="3"/>
  <c r="Q62" i="2" s="1"/>
  <c r="CR63" i="3"/>
  <c r="O62" i="2" s="1"/>
  <c r="S62" i="2" s="1"/>
  <c r="CT63" i="3"/>
  <c r="N62" i="2"/>
  <c r="CU63" i="3"/>
  <c r="CS65" i="3"/>
  <c r="Q64" i="2" s="1"/>
  <c r="CR65" i="3"/>
  <c r="O64" i="2" s="1"/>
  <c r="S64" i="2" s="1"/>
  <c r="N64" i="2"/>
  <c r="CT65" i="3"/>
  <c r="CU65" i="3"/>
  <c r="N38" i="2"/>
  <c r="CS39" i="3"/>
  <c r="Q38" i="2" s="1"/>
  <c r="CU39" i="3"/>
  <c r="CR39" i="3"/>
  <c r="O38" i="2" s="1"/>
  <c r="S38" i="2" s="1"/>
  <c r="CT39" i="3"/>
  <c r="CT42" i="3"/>
  <c r="N41" i="2"/>
  <c r="CR42" i="3"/>
  <c r="O41" i="2" s="1"/>
  <c r="S41" i="2" s="1"/>
  <c r="CS42" i="3"/>
  <c r="Q41" i="2" s="1"/>
  <c r="CU42" i="3"/>
  <c r="N39" i="2"/>
  <c r="CS40" i="3"/>
  <c r="Q39" i="2" s="1"/>
  <c r="CU40" i="3"/>
  <c r="CT40" i="3"/>
  <c r="CR40" i="3"/>
  <c r="O39" i="2" s="1"/>
  <c r="S39" i="2" s="1"/>
  <c r="N20" i="2"/>
  <c r="CR21" i="3"/>
  <c r="O20" i="2" s="1"/>
  <c r="S20" i="2" s="1"/>
  <c r="CT21" i="3"/>
  <c r="CU21" i="3"/>
  <c r="CS21" i="3"/>
  <c r="Q20" i="2" s="1"/>
  <c r="CS61" i="3"/>
  <c r="Q60" i="2" s="1"/>
  <c r="CR61" i="3"/>
  <c r="O60" i="2" s="1"/>
  <c r="S60" i="2" s="1"/>
  <c r="N60" i="2"/>
  <c r="CT61" i="3"/>
  <c r="CU61" i="3"/>
  <c r="N11" i="2"/>
  <c r="U11" i="2" s="1"/>
  <c r="CT12" i="3"/>
  <c r="CU12" i="3"/>
  <c r="CR12" i="3"/>
  <c r="O11" i="2" s="1"/>
  <c r="S11" i="2" s="1"/>
  <c r="CS12" i="3"/>
  <c r="Q11" i="2" s="1"/>
  <c r="CU23" i="3"/>
  <c r="CT23" i="3"/>
  <c r="CR23" i="3"/>
  <c r="O22" i="2" s="1"/>
  <c r="S22" i="2" s="1"/>
  <c r="N22" i="2"/>
  <c r="CS23" i="3"/>
  <c r="Q22" i="2" s="1"/>
  <c r="N46" i="2"/>
  <c r="U46" i="2" s="1"/>
  <c r="CU47" i="3"/>
  <c r="CS47" i="3"/>
  <c r="Q46" i="2" s="1"/>
  <c r="CR47" i="3"/>
  <c r="O46" i="2" s="1"/>
  <c r="S46" i="2" s="1"/>
  <c r="CT47" i="3"/>
  <c r="N16" i="2"/>
  <c r="CR17" i="3"/>
  <c r="O16" i="2" s="1"/>
  <c r="S16" i="2" s="1"/>
  <c r="CT17" i="3"/>
  <c r="CU17" i="3"/>
  <c r="CS17" i="3"/>
  <c r="Q16" i="2" s="1"/>
  <c r="CS53" i="3"/>
  <c r="Q52" i="2" s="1"/>
  <c r="N52" i="2"/>
  <c r="U52" i="2" s="1"/>
  <c r="CT53" i="3"/>
  <c r="CR53" i="3"/>
  <c r="O52" i="2" s="1"/>
  <c r="S52" i="2" s="1"/>
  <c r="CU53" i="3"/>
  <c r="N66" i="2"/>
  <c r="CS67" i="3"/>
  <c r="Q66" i="2" s="1"/>
  <c r="CR67" i="3"/>
  <c r="O66" i="2" s="1"/>
  <c r="S66" i="2" s="1"/>
  <c r="CT67" i="3"/>
  <c r="CU67" i="3"/>
  <c r="CU35" i="3"/>
  <c r="CS35" i="3"/>
  <c r="Q34" i="2" s="1"/>
  <c r="CR35" i="3"/>
  <c r="O34" i="2" s="1"/>
  <c r="S34" i="2" s="1"/>
  <c r="N34" i="2"/>
  <c r="CT35" i="3"/>
  <c r="N57" i="2"/>
  <c r="CT58" i="3"/>
  <c r="CS58" i="3"/>
  <c r="Q57" i="2" s="1"/>
  <c r="CR58" i="3"/>
  <c r="O57" i="2" s="1"/>
  <c r="S57" i="2" s="1"/>
  <c r="CU58" i="3"/>
  <c r="N23" i="2"/>
  <c r="CU24" i="3"/>
  <c r="CT24" i="3"/>
  <c r="CS24" i="3"/>
  <c r="Q23" i="2" s="1"/>
  <c r="CR24" i="3"/>
  <c r="O23" i="2" s="1"/>
  <c r="S23" i="2" s="1"/>
  <c r="CS55" i="3"/>
  <c r="Q54" i="2" s="1"/>
  <c r="CR55" i="3"/>
  <c r="O54" i="2" s="1"/>
  <c r="S54" i="2" s="1"/>
  <c r="N54" i="2"/>
  <c r="CT55" i="3"/>
  <c r="CU55" i="3"/>
  <c r="CU15" i="3"/>
  <c r="CS57" i="3"/>
  <c r="Q56" i="2" s="1"/>
  <c r="CR57" i="3"/>
  <c r="O56" i="2" s="1"/>
  <c r="S56" i="2" s="1"/>
  <c r="N56" i="2"/>
  <c r="CT57" i="3"/>
  <c r="CU57" i="3"/>
  <c r="CS15" i="3"/>
  <c r="Q14" i="2" s="1"/>
  <c r="CU46" i="3"/>
  <c r="CT46" i="3"/>
  <c r="CR46" i="3"/>
  <c r="O45" i="2" s="1"/>
  <c r="S45" i="2" s="1"/>
  <c r="N45" i="2"/>
  <c r="CS46" i="3"/>
  <c r="Q45" i="2" s="1"/>
  <c r="N42" i="2"/>
  <c r="CS43" i="3"/>
  <c r="Q42" i="2" s="1"/>
  <c r="CR43" i="3"/>
  <c r="O42" i="2" s="1"/>
  <c r="S42" i="2" s="1"/>
  <c r="CT43" i="3"/>
  <c r="CU43" i="3"/>
  <c r="CS44" i="3"/>
  <c r="Q43" i="2" s="1"/>
  <c r="N43" i="2"/>
  <c r="CT44" i="3"/>
  <c r="CR44" i="3"/>
  <c r="O43" i="2" s="1"/>
  <c r="S43" i="2" s="1"/>
  <c r="CU44" i="3"/>
  <c r="N27" i="2"/>
  <c r="CU28" i="3"/>
  <c r="CT28" i="3"/>
  <c r="CS28" i="3"/>
  <c r="Q27" i="2" s="1"/>
  <c r="CR28" i="3"/>
  <c r="O27" i="2" s="1"/>
  <c r="S27" i="2" s="1"/>
  <c r="CR9" i="3"/>
  <c r="O8" i="2" s="1"/>
  <c r="S8" i="2" s="1"/>
  <c r="N8" i="2"/>
  <c r="U8" i="2" s="1"/>
  <c r="CT9" i="3"/>
  <c r="R8" i="2" s="1"/>
  <c r="CU19" i="3"/>
  <c r="CT19" i="3"/>
  <c r="N18" i="2"/>
  <c r="CR19" i="3"/>
  <c r="O18" i="2" s="1"/>
  <c r="S18" i="2" s="1"/>
  <c r="CS19" i="3"/>
  <c r="Q18" i="2" s="1"/>
  <c r="N19" i="2"/>
  <c r="CU20" i="3"/>
  <c r="CT20" i="3"/>
  <c r="CS20" i="3"/>
  <c r="Q19" i="2" s="1"/>
  <c r="CR20" i="3"/>
  <c r="O19" i="2" s="1"/>
  <c r="S19" i="2" s="1"/>
  <c r="N51" i="2"/>
  <c r="CT52" i="3"/>
  <c r="CS52" i="3"/>
  <c r="Q51" i="2" s="1"/>
  <c r="CR52" i="3"/>
  <c r="O51" i="2" s="1"/>
  <c r="S51" i="2" s="1"/>
  <c r="CU52" i="3"/>
  <c r="CT68" i="3"/>
  <c r="CS68" i="3"/>
  <c r="Q67" i="2" s="1"/>
  <c r="CR68" i="3"/>
  <c r="O67" i="2" s="1"/>
  <c r="S67" i="2" s="1"/>
  <c r="N67" i="2"/>
  <c r="U67" i="2" s="1"/>
  <c r="T69" i="2" s="1"/>
  <c r="CU68" i="3"/>
  <c r="N36" i="2"/>
  <c r="U36" i="2" s="1"/>
  <c r="CU37" i="3"/>
  <c r="CR37" i="3"/>
  <c r="O36" i="2" s="1"/>
  <c r="S36" i="2" s="1"/>
  <c r="CT37" i="3"/>
  <c r="CS37" i="3"/>
  <c r="Q36" i="2" s="1"/>
  <c r="N15" i="2"/>
  <c r="CU16" i="3"/>
  <c r="CT16" i="3"/>
  <c r="CS16" i="3"/>
  <c r="Q15" i="2" s="1"/>
  <c r="CR16" i="3"/>
  <c r="O15" i="2" s="1"/>
  <c r="S15" i="2" s="1"/>
  <c r="CT34" i="3"/>
  <c r="CU34" i="3"/>
  <c r="CR34" i="3"/>
  <c r="O33" i="2" s="1"/>
  <c r="S33" i="2" s="1"/>
  <c r="CS34" i="3"/>
  <c r="Q33" i="2" s="1"/>
  <c r="N33" i="2"/>
  <c r="CU32" i="3"/>
  <c r="N31" i="2"/>
  <c r="U31" i="2" s="1"/>
  <c r="CT32" i="3"/>
  <c r="CS32" i="3"/>
  <c r="Q31" i="2" s="1"/>
  <c r="CR32" i="3"/>
  <c r="O31" i="2" s="1"/>
  <c r="S31" i="2" s="1"/>
  <c r="N28" i="2"/>
  <c r="U28" i="2" s="1"/>
  <c r="CR29" i="3"/>
  <c r="O28" i="2" s="1"/>
  <c r="S28" i="2" s="1"/>
  <c r="CU29" i="3"/>
  <c r="CT29" i="3"/>
  <c r="CS29" i="3"/>
  <c r="Q28" i="2" s="1"/>
  <c r="CU22" i="3"/>
  <c r="N21" i="2"/>
  <c r="CS22" i="3"/>
  <c r="Q21" i="2" s="1"/>
  <c r="CR22" i="3"/>
  <c r="O21" i="2" s="1"/>
  <c r="S21" i="2" s="1"/>
  <c r="CT22" i="3"/>
  <c r="CM70" i="3"/>
  <c r="C14" i="2" l="1"/>
  <c r="K11" i="2"/>
  <c r="G14" i="2"/>
  <c r="K16" i="2"/>
  <c r="K10" i="2"/>
  <c r="K20" i="2"/>
  <c r="K13" i="2"/>
  <c r="K14" i="2"/>
  <c r="K19" i="2"/>
  <c r="K21" i="2"/>
  <c r="J32" i="2"/>
  <c r="AH26" i="3"/>
  <c r="AT9" i="3" s="1"/>
  <c r="AU9" i="3" s="1"/>
  <c r="B6" i="2" s="1"/>
  <c r="K17" i="2"/>
  <c r="K12" i="2"/>
  <c r="K18" i="2"/>
  <c r="K15" i="2"/>
  <c r="U43" i="2"/>
  <c r="U45" i="2"/>
  <c r="U23" i="2"/>
  <c r="U15" i="2"/>
  <c r="T17" i="2" s="1"/>
  <c r="U19" i="2"/>
  <c r="U60" i="2"/>
  <c r="U39" i="2"/>
  <c r="U54" i="2"/>
  <c r="R56" i="2" s="1"/>
  <c r="U57" i="2"/>
  <c r="U16" i="2"/>
  <c r="T14" i="2"/>
  <c r="U34" i="2"/>
  <c r="R36" i="2" s="1"/>
  <c r="U49" i="2"/>
  <c r="U64" i="2"/>
  <c r="U24" i="2"/>
  <c r="R26" i="2" s="1"/>
  <c r="U37" i="2"/>
  <c r="R39" i="2" s="1"/>
  <c r="U48" i="2"/>
  <c r="R50" i="2" s="1"/>
  <c r="U56" i="2"/>
  <c r="U66" i="2"/>
  <c r="U41" i="2"/>
  <c r="R43" i="2" s="1"/>
  <c r="U29" i="2"/>
  <c r="T38" i="2"/>
  <c r="R38" i="2"/>
  <c r="U27" i="2"/>
  <c r="R45" i="2"/>
  <c r="T45" i="2"/>
  <c r="R47" i="2"/>
  <c r="T47" i="2"/>
  <c r="R62" i="2"/>
  <c r="T62" i="2"/>
  <c r="T41" i="2"/>
  <c r="R41" i="2"/>
  <c r="U44" i="2"/>
  <c r="U13" i="2"/>
  <c r="T33" i="2"/>
  <c r="R33" i="2"/>
  <c r="T25" i="2"/>
  <c r="R25" i="2"/>
  <c r="R54" i="2"/>
  <c r="T54" i="2"/>
  <c r="T26" i="2"/>
  <c r="U59" i="2"/>
  <c r="T56" i="2"/>
  <c r="U26" i="2"/>
  <c r="U22" i="2"/>
  <c r="R13" i="2"/>
  <c r="R66" i="2"/>
  <c r="T66" i="2"/>
  <c r="U65" i="2"/>
  <c r="U63" i="2"/>
  <c r="U10" i="2"/>
  <c r="T31" i="2"/>
  <c r="R31" i="2"/>
  <c r="U14" i="2"/>
  <c r="U21" i="2"/>
  <c r="U33" i="2"/>
  <c r="U51" i="2"/>
  <c r="U18" i="2"/>
  <c r="R10" i="2"/>
  <c r="U42" i="2"/>
  <c r="R59" i="2"/>
  <c r="T59" i="2"/>
  <c r="T18" i="2"/>
  <c r="R18" i="2"/>
  <c r="U38" i="2"/>
  <c r="U62" i="2"/>
  <c r="U32" i="2"/>
  <c r="U55" i="2"/>
  <c r="U30" i="2"/>
  <c r="U35" i="2"/>
  <c r="U17" i="2"/>
  <c r="U58" i="2"/>
  <c r="U9" i="2"/>
  <c r="U50" i="2"/>
  <c r="U53" i="2"/>
  <c r="T30" i="2"/>
  <c r="R30" i="2"/>
  <c r="R17" i="2"/>
  <c r="T21" i="2"/>
  <c r="R21" i="2"/>
  <c r="R58" i="2"/>
  <c r="T58" i="2"/>
  <c r="R48" i="2"/>
  <c r="T48" i="2"/>
  <c r="U20" i="2"/>
  <c r="U40" i="2"/>
  <c r="T10" i="2"/>
  <c r="T27" i="2"/>
  <c r="R27" i="2"/>
  <c r="U47" i="2"/>
  <c r="R51" i="2"/>
  <c r="T51" i="2"/>
  <c r="U61" i="2"/>
  <c r="AT10" i="3"/>
  <c r="J33" i="2"/>
  <c r="T39" i="2" l="1"/>
  <c r="T43" i="2"/>
  <c r="T36" i="2"/>
  <c r="T50" i="2"/>
  <c r="J35" i="2"/>
  <c r="T37" i="2"/>
  <c r="R37" i="2"/>
  <c r="T16" i="2"/>
  <c r="R16" i="2"/>
  <c r="R61" i="2"/>
  <c r="T61" i="2"/>
  <c r="T46" i="2"/>
  <c r="R46" i="2"/>
  <c r="T11" i="2"/>
  <c r="T13" i="2" s="1"/>
  <c r="R11" i="2"/>
  <c r="T40" i="2"/>
  <c r="R40" i="2"/>
  <c r="T15" i="2"/>
  <c r="R15" i="2"/>
  <c r="R60" i="2"/>
  <c r="T60" i="2"/>
  <c r="R57" i="2"/>
  <c r="T57" i="2"/>
  <c r="T44" i="2"/>
  <c r="R44" i="2"/>
  <c r="T35" i="2"/>
  <c r="R35" i="2"/>
  <c r="T24" i="2"/>
  <c r="R24" i="2"/>
  <c r="R63" i="2"/>
  <c r="T63" i="2"/>
  <c r="T22" i="2"/>
  <c r="R22" i="2"/>
  <c r="R52" i="2"/>
  <c r="T52" i="2"/>
  <c r="R64" i="2"/>
  <c r="T64" i="2"/>
  <c r="T20" i="2"/>
  <c r="R20" i="2"/>
  <c r="R65" i="2"/>
  <c r="T65" i="2"/>
  <c r="R32" i="2"/>
  <c r="T32" i="2"/>
  <c r="R53" i="2"/>
  <c r="T53" i="2"/>
  <c r="R67" i="2"/>
  <c r="T67" i="2"/>
  <c r="R29" i="2"/>
  <c r="T29" i="2"/>
  <c r="R49" i="2"/>
  <c r="T49" i="2"/>
  <c r="T42" i="2"/>
  <c r="R42" i="2"/>
  <c r="R55" i="2"/>
  <c r="T55" i="2"/>
  <c r="T19" i="2"/>
  <c r="R19" i="2"/>
  <c r="T34" i="2"/>
  <c r="R34" i="2"/>
  <c r="T23" i="2"/>
  <c r="R23" i="2"/>
  <c r="R12" i="2"/>
  <c r="T12" i="2"/>
  <c r="T28" i="2"/>
  <c r="R28" i="2"/>
  <c r="AT11" i="3"/>
  <c r="AU11" i="3" s="1"/>
  <c r="C38" i="2" s="1"/>
  <c r="AU10" i="3"/>
  <c r="M6" i="2" s="1"/>
</calcChain>
</file>

<file path=xl/sharedStrings.xml><?xml version="1.0" encoding="utf-8"?>
<sst xmlns="http://schemas.openxmlformats.org/spreadsheetml/2006/main" count="6008" uniqueCount="3109">
  <si>
    <t>Kejuaraan Nasional dan Kejuaraan Terbuka Aeromodelling 2022</t>
  </si>
  <si>
    <t>Provinsi</t>
  </si>
  <si>
    <t>Peserta</t>
  </si>
  <si>
    <t>No.</t>
  </si>
  <si>
    <t>Nama</t>
  </si>
  <si>
    <t>F3J INA</t>
  </si>
  <si>
    <t>F3R A.5W</t>
  </si>
  <si>
    <t>F3R INA</t>
  </si>
  <si>
    <t>F9U</t>
  </si>
  <si>
    <t>Perpanjang KTA / SPL</t>
  </si>
  <si>
    <t>Team Manager / Official</t>
  </si>
  <si>
    <t>Formulir Pendaftaran Kejurnas</t>
  </si>
  <si>
    <t>Team F2C</t>
  </si>
  <si>
    <t>Nama Mekanik</t>
  </si>
  <si>
    <t>Nama Pilot</t>
  </si>
  <si>
    <t>Jabatan</t>
  </si>
  <si>
    <t>Bandung</t>
  </si>
  <si>
    <t>KTA*</t>
  </si>
  <si>
    <t>SPL*</t>
  </si>
  <si>
    <t>F3J INA*</t>
  </si>
  <si>
    <t>F3R INA*</t>
  </si>
  <si>
    <t>F9U*</t>
  </si>
  <si>
    <t>No. WA</t>
  </si>
  <si>
    <t>Ketua</t>
  </si>
  <si>
    <t>(…......................)</t>
  </si>
  <si>
    <t>F2C</t>
  </si>
  <si>
    <t>F2D</t>
  </si>
  <si>
    <t>F3J</t>
  </si>
  <si>
    <t>Iuran Provinsi</t>
  </si>
  <si>
    <t>Bali</t>
  </si>
  <si>
    <t>Banten</t>
  </si>
  <si>
    <t>Bengkulu</t>
  </si>
  <si>
    <t>Daerah Istimewa Yogyakarta</t>
  </si>
  <si>
    <t>Daerah Khusus Ibu Kota Jakarta</t>
  </si>
  <si>
    <t>Gorontalo</t>
  </si>
  <si>
    <t>Jawa Barat</t>
  </si>
  <si>
    <t>Jambi</t>
  </si>
  <si>
    <t>Jawa Tengah</t>
  </si>
  <si>
    <t>Jawa Timur</t>
  </si>
  <si>
    <t>Kalimantan Barat</t>
  </si>
  <si>
    <t>Kalimantan Selatan</t>
  </si>
  <si>
    <t>Kalimantan Utara</t>
  </si>
  <si>
    <t>Kalteng</t>
  </si>
  <si>
    <t>Kalimantan Timur</t>
  </si>
  <si>
    <t>Kepulauan Bangka Belitung</t>
  </si>
  <si>
    <t>Kepulauan Riau</t>
  </si>
  <si>
    <t>Lampung</t>
  </si>
  <si>
    <t>Maluku</t>
  </si>
  <si>
    <t>Maluku Utara</t>
  </si>
  <si>
    <t>Nusa Tenggara Barat</t>
  </si>
  <si>
    <t>Nusa Tenggara Timur</t>
  </si>
  <si>
    <t>Papua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</si>
  <si>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</si>
  <si>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</si>
  <si>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</si>
  <si>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</si>
  <si>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</si>
  <si>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</si>
  <si>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</si>
  <si>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</si>
  <si>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</si>
  <si>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Papua Pegunungan</t>
  </si>
  <si>
    <t>Papua Selatan</t>
  </si>
  <si>
    <t>Papua tengah</t>
  </si>
  <si>
    <t>Rp.</t>
  </si>
  <si>
    <t>Pendaftaran Lomba</t>
  </si>
  <si>
    <t>Aceh</t>
  </si>
  <si>
    <t>Mekanik F2C*</t>
  </si>
  <si>
    <t>Teddy Kuswoyo</t>
  </si>
  <si>
    <t>Rama Tulong</t>
  </si>
  <si>
    <t>Dion Randy Tulong</t>
  </si>
  <si>
    <t>Nagisa Oka Yaskawa</t>
  </si>
  <si>
    <t>Dea Ginanjar Wisnu</t>
  </si>
  <si>
    <t>Meygawan Somantri</t>
  </si>
  <si>
    <t>Dhimas Maula Bayu Aji</t>
  </si>
  <si>
    <t>Muhammad Andri Abirezky</t>
  </si>
  <si>
    <t>Dhimas Ardiansyah</t>
  </si>
  <si>
    <t>Novita Sapitri</t>
  </si>
  <si>
    <t>Jajang Nur Jaman</t>
  </si>
  <si>
    <t>Ahmad Nuhgroho</t>
  </si>
  <si>
    <t>Muhammad Akbar</t>
  </si>
  <si>
    <t>Muhammad Fachry Athalla A</t>
  </si>
  <si>
    <t>Muhammad Pasya Ardhani</t>
  </si>
  <si>
    <t>Yuyus Bekoming Kisyono</t>
  </si>
  <si>
    <t>Arfiansyah</t>
  </si>
  <si>
    <t>David Johari</t>
  </si>
  <si>
    <t>Davy Natale Tulong</t>
  </si>
  <si>
    <t>Ade E Sumarsono</t>
  </si>
  <si>
    <t>Supratno</t>
  </si>
  <si>
    <t>Sorioloan Rangkuti</t>
  </si>
  <si>
    <t>Algi Atian Akhyar</t>
  </si>
  <si>
    <t>Samin Priyono</t>
  </si>
  <si>
    <t>Epul Saepul</t>
  </si>
  <si>
    <t>Rizki Nurfatria Asbari</t>
  </si>
  <si>
    <t>Bayu Permana</t>
  </si>
  <si>
    <t>Pa</t>
  </si>
  <si>
    <t>Pi</t>
  </si>
  <si>
    <t>Pa / Pi</t>
  </si>
  <si>
    <t>Jabar</t>
  </si>
  <si>
    <t>DIY</t>
  </si>
  <si>
    <t>DKI</t>
  </si>
  <si>
    <t>Jateng</t>
  </si>
  <si>
    <t>Jatim</t>
  </si>
  <si>
    <t>Kalbar</t>
  </si>
  <si>
    <t>Kalsel</t>
  </si>
  <si>
    <t>Kaltim</t>
  </si>
  <si>
    <t>Kaltara</t>
  </si>
  <si>
    <t>Kalimantan Tengah</t>
  </si>
  <si>
    <t>Kepri</t>
  </si>
  <si>
    <t>Kepbabel</t>
  </si>
  <si>
    <t>Malut</t>
  </si>
  <si>
    <t>NTB</t>
  </si>
  <si>
    <t>NTT</t>
  </si>
  <si>
    <t>Papua Barat</t>
  </si>
  <si>
    <t>Papbar</t>
  </si>
  <si>
    <t>Pappeg</t>
  </si>
  <si>
    <t>Papsel</t>
  </si>
  <si>
    <t>Papteng</t>
  </si>
  <si>
    <t>Sulbar</t>
  </si>
  <si>
    <t>Sulsel</t>
  </si>
  <si>
    <t>Sulteng</t>
  </si>
  <si>
    <t>Sultra</t>
  </si>
  <si>
    <t>Sulut</t>
  </si>
  <si>
    <t>Sumbar</t>
  </si>
  <si>
    <t>Sumsel</t>
  </si>
  <si>
    <t>Sumut</t>
  </si>
  <si>
    <t>Terbilang</t>
  </si>
  <si>
    <t>Satu</t>
  </si>
  <si>
    <t>One</t>
  </si>
  <si>
    <t>Dua</t>
  </si>
  <si>
    <t>Two</t>
  </si>
  <si>
    <t>Tiga</t>
  </si>
  <si>
    <t>Three</t>
  </si>
  <si>
    <t>Empat</t>
  </si>
  <si>
    <t>Four</t>
  </si>
  <si>
    <t>Lima</t>
  </si>
  <si>
    <t>Five</t>
  </si>
  <si>
    <t>Enam</t>
  </si>
  <si>
    <t>Six</t>
  </si>
  <si>
    <t>Tujuh</t>
  </si>
  <si>
    <t>Seven</t>
  </si>
  <si>
    <t>Delapan</t>
  </si>
  <si>
    <t>Eight</t>
  </si>
  <si>
    <t>Sembilan</t>
  </si>
  <si>
    <t>Nine</t>
  </si>
  <si>
    <t>Sepuluh</t>
  </si>
  <si>
    <t>Ten</t>
  </si>
  <si>
    <t>Sebelas</t>
  </si>
  <si>
    <t>Eleven</t>
  </si>
  <si>
    <t>Dua Belas</t>
  </si>
  <si>
    <t>Twelve</t>
  </si>
  <si>
    <t>Tiga Belas</t>
  </si>
  <si>
    <t>Thirdteen</t>
  </si>
  <si>
    <t>Empat Belas</t>
  </si>
  <si>
    <t>Fourteen</t>
  </si>
  <si>
    <t>Lima Belas</t>
  </si>
  <si>
    <t>Fifteen</t>
  </si>
  <si>
    <t>Enam Belas</t>
  </si>
  <si>
    <t>Sixteen</t>
  </si>
  <si>
    <t>Tujuh Belas</t>
  </si>
  <si>
    <t>Seventeen</t>
  </si>
  <si>
    <t>Delapan Belas</t>
  </si>
  <si>
    <t>Eighteen</t>
  </si>
  <si>
    <t>Sembilan Belas</t>
  </si>
  <si>
    <t>Nineteen</t>
  </si>
  <si>
    <t>Dua Puluh</t>
  </si>
  <si>
    <t>Twenty</t>
  </si>
  <si>
    <t>Dua Puluh Satu</t>
  </si>
  <si>
    <t>Twenty One</t>
  </si>
  <si>
    <t>Dua Puluh Dua</t>
  </si>
  <si>
    <t>Twenty Two</t>
  </si>
  <si>
    <t>Dua Puluh Tiga</t>
  </si>
  <si>
    <t>Twenty Three</t>
  </si>
  <si>
    <t>Dua Puluh Empat</t>
  </si>
  <si>
    <t>Twenty Four</t>
  </si>
  <si>
    <t>Dua Puluh Lima</t>
  </si>
  <si>
    <t>Twenty Five</t>
  </si>
  <si>
    <t>Dua Puluh Enam</t>
  </si>
  <si>
    <t>Twenty Six</t>
  </si>
  <si>
    <t>Dua Puluh Tujuh</t>
  </si>
  <si>
    <t>Twenty Seven</t>
  </si>
  <si>
    <t>Dua Puluh Delapan</t>
  </si>
  <si>
    <t>Twenty Eight</t>
  </si>
  <si>
    <t>Dua Puluh Sembilan</t>
  </si>
  <si>
    <t>Twenty Nine</t>
  </si>
  <si>
    <t>Tiga Puluh</t>
  </si>
  <si>
    <t>Thirdty</t>
  </si>
  <si>
    <t>Tiga Puluh Satu</t>
  </si>
  <si>
    <t>Thirdty One</t>
  </si>
  <si>
    <t>Tiga Puluh Dua</t>
  </si>
  <si>
    <t>Thirdty Two</t>
  </si>
  <si>
    <t>Tiga Puluh Tiga</t>
  </si>
  <si>
    <t>Thirdty Three</t>
  </si>
  <si>
    <t>Tiga Puluh Empat</t>
  </si>
  <si>
    <t>Thirdty Four</t>
  </si>
  <si>
    <t>Tiga Puluh Lima</t>
  </si>
  <si>
    <t>Thirdty Five</t>
  </si>
  <si>
    <t>Tiga Puluh Enam</t>
  </si>
  <si>
    <t>Thirdty Six</t>
  </si>
  <si>
    <t>Tiga Puluh Tujuh</t>
  </si>
  <si>
    <t>Thirdty Seven</t>
  </si>
  <si>
    <t>Tiga Puluh Delapan</t>
  </si>
  <si>
    <t>Thirdty Eight</t>
  </si>
  <si>
    <t>Tiga Puluh Sembilan</t>
  </si>
  <si>
    <t>Thirdty Nine</t>
  </si>
  <si>
    <t>Empat Puluh</t>
  </si>
  <si>
    <t>Fourty</t>
  </si>
  <si>
    <t>Empat Puluh Satu</t>
  </si>
  <si>
    <t>Fourty One</t>
  </si>
  <si>
    <t>Empat Puluh Dua</t>
  </si>
  <si>
    <t>Fourty Two</t>
  </si>
  <si>
    <t>Empat Puluh Tiga</t>
  </si>
  <si>
    <t>Fourty Three</t>
  </si>
  <si>
    <t>Empat Puluh Empat</t>
  </si>
  <si>
    <t>Fourty Four</t>
  </si>
  <si>
    <t>Empat Puluh Lima</t>
  </si>
  <si>
    <t>Fourty Five</t>
  </si>
  <si>
    <t>Empat Puluh Enam</t>
  </si>
  <si>
    <t>Fourty Six</t>
  </si>
  <si>
    <t>Empat Puluh Tujuh</t>
  </si>
  <si>
    <t>Fourty Seven</t>
  </si>
  <si>
    <t>Empat Puluh Delapan</t>
  </si>
  <si>
    <t>Fourty Eight</t>
  </si>
  <si>
    <t>Empat Puluh Sembilan</t>
  </si>
  <si>
    <t>Fourty Nine</t>
  </si>
  <si>
    <t>Lima Puluh</t>
  </si>
  <si>
    <t>Fifty</t>
  </si>
  <si>
    <t>Lima Puluh Satu</t>
  </si>
  <si>
    <t>Fifty One</t>
  </si>
  <si>
    <t>Lima Puluh Dua</t>
  </si>
  <si>
    <t>Fifty Two</t>
  </si>
  <si>
    <t>Lima Puluh Tiga</t>
  </si>
  <si>
    <t>Fifty Three</t>
  </si>
  <si>
    <t>Lima Puluh Empat</t>
  </si>
  <si>
    <t>Fifty Four</t>
  </si>
  <si>
    <t>Lima Puluh Lima</t>
  </si>
  <si>
    <t>Fifty Five</t>
  </si>
  <si>
    <t>Lima Puluh Enam</t>
  </si>
  <si>
    <t>Fifty Six</t>
  </si>
  <si>
    <t>Lima Puluh Tujuh</t>
  </si>
  <si>
    <t>Fifty Seven</t>
  </si>
  <si>
    <t>Lima Puluh Delapan</t>
  </si>
  <si>
    <t>Fifty Eight</t>
  </si>
  <si>
    <t>Lima Puluh Sembilan</t>
  </si>
  <si>
    <t>Fifty Nine</t>
  </si>
  <si>
    <t>Enam Puluh</t>
  </si>
  <si>
    <t>Sixty</t>
  </si>
  <si>
    <t>Enam Puluh Satu</t>
  </si>
  <si>
    <t>Sixty One</t>
  </si>
  <si>
    <t>Enam Puluh Dua</t>
  </si>
  <si>
    <t>Sixty Two</t>
  </si>
  <si>
    <t>Enam Puluh Tiga</t>
  </si>
  <si>
    <t>Sixty Three</t>
  </si>
  <si>
    <t>Enam Puluh Empat</t>
  </si>
  <si>
    <t>Sixty Four</t>
  </si>
  <si>
    <t>Enam Puluh Lima</t>
  </si>
  <si>
    <t>Sixty Five</t>
  </si>
  <si>
    <t>Enam Puluh Enam</t>
  </si>
  <si>
    <t>Sixty Six</t>
  </si>
  <si>
    <t>Enam Puluh Tujuh</t>
  </si>
  <si>
    <t>Sixty Seven</t>
  </si>
  <si>
    <t>Enam Puluh Delapan</t>
  </si>
  <si>
    <t>Sixty Eight</t>
  </si>
  <si>
    <t>Enam Puluh Sembilan</t>
  </si>
  <si>
    <t>Sixty Nine</t>
  </si>
  <si>
    <t>Tujuh Puluh</t>
  </si>
  <si>
    <t>Seventy</t>
  </si>
  <si>
    <t>Tujuh Puluh Satu</t>
  </si>
  <si>
    <t>Seventy One</t>
  </si>
  <si>
    <t>Tuhuh Puluh Dua</t>
  </si>
  <si>
    <t>Seventy Two</t>
  </si>
  <si>
    <t>Tujuh Puluh Tiga</t>
  </si>
  <si>
    <t>Seventy Three</t>
  </si>
  <si>
    <t>Tujuh Puluh Empat</t>
  </si>
  <si>
    <t>Seventy Four</t>
  </si>
  <si>
    <t>Tujuh Puluh Lima</t>
  </si>
  <si>
    <t>Seventy Five</t>
  </si>
  <si>
    <t>Tujuh Puluh Enam</t>
  </si>
  <si>
    <t>Seventy Six</t>
  </si>
  <si>
    <t>Tujuh Puluh Tujuh</t>
  </si>
  <si>
    <t>Seventy Seven</t>
  </si>
  <si>
    <t>Tujuh Puluh Delapan</t>
  </si>
  <si>
    <t>Seventy Eight</t>
  </si>
  <si>
    <t>Tujuh Puluh Sembilan</t>
  </si>
  <si>
    <t>Seventy Nine</t>
  </si>
  <si>
    <t>Delapan Puluh</t>
  </si>
  <si>
    <t>Eighty</t>
  </si>
  <si>
    <t>Delapan Puluh Satu</t>
  </si>
  <si>
    <t>Eighty One</t>
  </si>
  <si>
    <t>Delapan Puluh Dua</t>
  </si>
  <si>
    <t>Eighty Two</t>
  </si>
  <si>
    <t>Delapan Puluh Tiga</t>
  </si>
  <si>
    <t>Eighty Three</t>
  </si>
  <si>
    <t>Delapan Puluh Empat</t>
  </si>
  <si>
    <t>Eighty Four</t>
  </si>
  <si>
    <t>Delapan Puluh Lima</t>
  </si>
  <si>
    <t>Eighty Five</t>
  </si>
  <si>
    <t>Delapan Puluh Enam</t>
  </si>
  <si>
    <t>Eighty Six</t>
  </si>
  <si>
    <t>Delapan Puluh Tujuh</t>
  </si>
  <si>
    <t>Eighty Seven</t>
  </si>
  <si>
    <t>Delapan Puluh Delapan</t>
  </si>
  <si>
    <t>Eighty Eight</t>
  </si>
  <si>
    <t>Delapan Puluh Sembilan</t>
  </si>
  <si>
    <t>Eighty Nine</t>
  </si>
  <si>
    <t>Sembilam Puluh</t>
  </si>
  <si>
    <t>Ninety</t>
  </si>
  <si>
    <t>Sembilan Puluh Satu</t>
  </si>
  <si>
    <t>Ninety One</t>
  </si>
  <si>
    <t>Sembilan Puluh Dua</t>
  </si>
  <si>
    <t>Ninety Two</t>
  </si>
  <si>
    <t>Sembilan Puluh Tiga</t>
  </si>
  <si>
    <t>Ninety Three</t>
  </si>
  <si>
    <t>Sembilan Puluh Empat</t>
  </si>
  <si>
    <t>Ninety Four</t>
  </si>
  <si>
    <t>Sembilan Puluh Lima</t>
  </si>
  <si>
    <t>Ninety Five</t>
  </si>
  <si>
    <t>Sembilan Puluh Enam</t>
  </si>
  <si>
    <t>Ninety Six</t>
  </si>
  <si>
    <t>Sembilan Puluh Tujuh</t>
  </si>
  <si>
    <t>Ninety Seven</t>
  </si>
  <si>
    <t>Sembilan Puluh Delapan</t>
  </si>
  <si>
    <t>Ninety Eight</t>
  </si>
  <si>
    <t>Sembilan Puluh Sembilan</t>
  </si>
  <si>
    <t>Ninety Nine</t>
  </si>
  <si>
    <t>A.</t>
  </si>
  <si>
    <t>B.</t>
  </si>
  <si>
    <t>Rincian</t>
  </si>
  <si>
    <t>Sub Total A</t>
  </si>
  <si>
    <t>Sub Total B</t>
  </si>
  <si>
    <t>Total</t>
  </si>
  <si>
    <t>KTA SPL</t>
  </si>
  <si>
    <t>Perpanjang KTA SPL</t>
  </si>
  <si>
    <t>Pengajuan Baru KTA SPL</t>
  </si>
  <si>
    <t>PA/ PI</t>
  </si>
  <si>
    <t>KTA</t>
  </si>
  <si>
    <t>SPL</t>
  </si>
  <si>
    <t>Grand Total</t>
  </si>
  <si>
    <t>KTA dan SPL</t>
  </si>
  <si>
    <t>No. INA</t>
  </si>
  <si>
    <t>INA</t>
  </si>
  <si>
    <t>0043</t>
  </si>
  <si>
    <t xml:space="preserve">Santoso </t>
  </si>
  <si>
    <t>0046</t>
  </si>
  <si>
    <t>Misnanto</t>
  </si>
  <si>
    <t>0048</t>
  </si>
  <si>
    <t>Arya Dega</t>
  </si>
  <si>
    <t>0055</t>
  </si>
  <si>
    <t>Soetedjo</t>
  </si>
  <si>
    <t>0057</t>
  </si>
  <si>
    <t>Benny Limanhadi</t>
  </si>
  <si>
    <t>0061</t>
  </si>
  <si>
    <t>Hexa Tanto Tjaksono</t>
  </si>
  <si>
    <t>0062</t>
  </si>
  <si>
    <t>Judho Prabowo</t>
  </si>
  <si>
    <t>0083</t>
  </si>
  <si>
    <t>Ir. Ferri Iriandi</t>
  </si>
  <si>
    <t>0111</t>
  </si>
  <si>
    <t>Purnomo Sidhi</t>
  </si>
  <si>
    <t>0140</t>
  </si>
  <si>
    <t>Ir. Arya Sidharta</t>
  </si>
  <si>
    <t>0142</t>
  </si>
  <si>
    <t>Frans Djohan Sutadji</t>
  </si>
  <si>
    <t>0143</t>
  </si>
  <si>
    <t>Eka Satria</t>
  </si>
  <si>
    <t>0152</t>
  </si>
  <si>
    <t>M.E. Mulyono</t>
  </si>
  <si>
    <t>0177</t>
  </si>
  <si>
    <t>Eko Nuralam Putra</t>
  </si>
  <si>
    <t>0200</t>
  </si>
  <si>
    <t>Bambang Agus S</t>
  </si>
  <si>
    <t>0202</t>
  </si>
  <si>
    <t>Ridwan Teja Lesmana</t>
  </si>
  <si>
    <t>0209</t>
  </si>
  <si>
    <t>Amir</t>
  </si>
  <si>
    <t/>
  </si>
  <si>
    <t>0210</t>
  </si>
  <si>
    <t>Bowo Supriadi</t>
  </si>
  <si>
    <t>Sudarmono</t>
  </si>
  <si>
    <t>0212</t>
  </si>
  <si>
    <t>Wieko Syofyan</t>
  </si>
  <si>
    <t>0213</t>
  </si>
  <si>
    <t>Dwi Budi Kurniawan</t>
  </si>
  <si>
    <t>0214</t>
  </si>
  <si>
    <t>Made Martha Jaya</t>
  </si>
  <si>
    <t>0215</t>
  </si>
  <si>
    <t>Olin Tata Atnaya</t>
  </si>
  <si>
    <t>0216</t>
  </si>
  <si>
    <t>Yuar Firman</t>
  </si>
  <si>
    <t>0217</t>
  </si>
  <si>
    <t>Achmad Teguh Tamami, ST</t>
  </si>
  <si>
    <t>0218</t>
  </si>
  <si>
    <t>Agus Mulyono</t>
  </si>
  <si>
    <t>0219</t>
  </si>
  <si>
    <t>Dikdik Priatna</t>
  </si>
  <si>
    <t>0220</t>
  </si>
  <si>
    <t>Herman Wibowo</t>
  </si>
  <si>
    <t>0221</t>
  </si>
  <si>
    <t>Nosfanisia</t>
  </si>
  <si>
    <t>0222</t>
  </si>
  <si>
    <t>Rachmat Dharmawan</t>
  </si>
  <si>
    <t>0223</t>
  </si>
  <si>
    <t>0224</t>
  </si>
  <si>
    <t>Albert Daian Nadaek</t>
  </si>
  <si>
    <t>0226</t>
  </si>
  <si>
    <t>Dian Fitrianto Nugroho</t>
  </si>
  <si>
    <t>0227</t>
  </si>
  <si>
    <t>Joko Pamungkas</t>
  </si>
  <si>
    <t>0228</t>
  </si>
  <si>
    <t>Marten Budisusetia</t>
  </si>
  <si>
    <t>0229</t>
  </si>
  <si>
    <t>Santoso Rakiman</t>
  </si>
  <si>
    <t>0231</t>
  </si>
  <si>
    <t>Ana Aryanto</t>
  </si>
  <si>
    <t>0233</t>
  </si>
  <si>
    <t>Dety</t>
  </si>
  <si>
    <t>0234</t>
  </si>
  <si>
    <t>Djoli Tugiono</t>
  </si>
  <si>
    <t>0235</t>
  </si>
  <si>
    <t>Imin Bin Rimin</t>
  </si>
  <si>
    <t>0236</t>
  </si>
  <si>
    <t>Michael M.</t>
  </si>
  <si>
    <t>0237</t>
  </si>
  <si>
    <t>Pribudi Irvan</t>
  </si>
  <si>
    <t>0238</t>
  </si>
  <si>
    <t>Widodo Agung Suseno R.</t>
  </si>
  <si>
    <t>0239</t>
  </si>
  <si>
    <t>Reni M.</t>
  </si>
  <si>
    <t>0240</t>
  </si>
  <si>
    <t>Ria M.S.</t>
  </si>
  <si>
    <t>0241</t>
  </si>
  <si>
    <t>Dimas Satrio Wibowo</t>
  </si>
  <si>
    <t>0242</t>
  </si>
  <si>
    <t>Suryanto H.</t>
  </si>
  <si>
    <t>0243</t>
  </si>
  <si>
    <t>Rommy Ismanto Tresnadibrata</t>
  </si>
  <si>
    <t>0244</t>
  </si>
  <si>
    <t>Ronald  M.B. Rakiman</t>
  </si>
  <si>
    <t>0245</t>
  </si>
  <si>
    <t>Raymond Eric Pangemanan</t>
  </si>
  <si>
    <t>0246</t>
  </si>
  <si>
    <t>Suprianto</t>
  </si>
  <si>
    <t>0247</t>
  </si>
  <si>
    <t>Suranto</t>
  </si>
  <si>
    <t>0248</t>
  </si>
  <si>
    <t>Aris Kamdani</t>
  </si>
  <si>
    <t>0249</t>
  </si>
  <si>
    <t>Darmawan Wisnu Jaya</t>
  </si>
  <si>
    <t>0250</t>
  </si>
  <si>
    <t>Djono Respati</t>
  </si>
  <si>
    <t>0251</t>
  </si>
  <si>
    <t>Hari Sutomo</t>
  </si>
  <si>
    <t>0252</t>
  </si>
  <si>
    <t>Purwanto Eko Nugroho</t>
  </si>
  <si>
    <t>0253</t>
  </si>
  <si>
    <t>Yudi Dwi Ardian</t>
  </si>
  <si>
    <t>0254</t>
  </si>
  <si>
    <t>Bambang Santoso</t>
  </si>
  <si>
    <t>0257</t>
  </si>
  <si>
    <t>Erick Limanhadi</t>
  </si>
  <si>
    <t>0258</t>
  </si>
  <si>
    <t>Erlangga Satriagung</t>
  </si>
  <si>
    <t>0260</t>
  </si>
  <si>
    <t>Bambang Teddy</t>
  </si>
  <si>
    <t>0262</t>
  </si>
  <si>
    <t>Moch. Ali Imron</t>
  </si>
  <si>
    <t>0263</t>
  </si>
  <si>
    <t>Kuswoyo</t>
  </si>
  <si>
    <t>0266</t>
  </si>
  <si>
    <t>Oei Suchandra Wiguno</t>
  </si>
  <si>
    <t>0267</t>
  </si>
  <si>
    <t>Suharto</t>
  </si>
  <si>
    <t>0268</t>
  </si>
  <si>
    <t>Sukariadi</t>
  </si>
  <si>
    <t>0270</t>
  </si>
  <si>
    <t>Achmad Iswadi</t>
  </si>
  <si>
    <t>0271</t>
  </si>
  <si>
    <t>Alfred Cornelis Benu</t>
  </si>
  <si>
    <t>0272</t>
  </si>
  <si>
    <t>Rudy Susanto</t>
  </si>
  <si>
    <t>0273</t>
  </si>
  <si>
    <t>Sisko S. Ndiken</t>
  </si>
  <si>
    <t>0274</t>
  </si>
  <si>
    <t>Zainuri</t>
  </si>
  <si>
    <t>0275</t>
  </si>
  <si>
    <t>Abd. Rachman</t>
  </si>
  <si>
    <t>0277</t>
  </si>
  <si>
    <t>Amiruddin A.</t>
  </si>
  <si>
    <t>0278</t>
  </si>
  <si>
    <t>Neltje  A.</t>
  </si>
  <si>
    <t>0279</t>
  </si>
  <si>
    <t>Olivia Marselina</t>
  </si>
  <si>
    <t>0280</t>
  </si>
  <si>
    <t>Saudi   Arabia</t>
  </si>
  <si>
    <t>0282</t>
  </si>
  <si>
    <t>Arry Djunaedy</t>
  </si>
  <si>
    <t>0283</t>
  </si>
  <si>
    <t>Moch. P.  Alamsyah</t>
  </si>
  <si>
    <t>0284</t>
  </si>
  <si>
    <t>Oetojo  H</t>
  </si>
  <si>
    <t>0285</t>
  </si>
  <si>
    <t>Chandra Banto</t>
  </si>
  <si>
    <t>0287</t>
  </si>
  <si>
    <t>Jhonny Royke Rattu</t>
  </si>
  <si>
    <t>0288</t>
  </si>
  <si>
    <t>Joice Rumengan</t>
  </si>
  <si>
    <t>0290</t>
  </si>
  <si>
    <t>Widyawasta</t>
  </si>
  <si>
    <t>0291</t>
  </si>
  <si>
    <t>Ades Tia Aman</t>
  </si>
  <si>
    <t>0292</t>
  </si>
  <si>
    <t>D. Zulbadri</t>
  </si>
  <si>
    <t>0293</t>
  </si>
  <si>
    <t>Dirian Nala M.</t>
  </si>
  <si>
    <t>0294</t>
  </si>
  <si>
    <t>Fakhrial</t>
  </si>
  <si>
    <t>0295</t>
  </si>
  <si>
    <t>Priya Subroto</t>
  </si>
  <si>
    <t>0296</t>
  </si>
  <si>
    <t>Riki Hari Utama</t>
  </si>
  <si>
    <t>0297</t>
  </si>
  <si>
    <t>S. Mulyadi</t>
  </si>
  <si>
    <t>0298</t>
  </si>
  <si>
    <t>Teguh Brahmono</t>
  </si>
  <si>
    <t>0299</t>
  </si>
  <si>
    <t>Vera Martatilova</t>
  </si>
  <si>
    <t>0300</t>
  </si>
  <si>
    <t>Budiharto</t>
  </si>
  <si>
    <t>0301</t>
  </si>
  <si>
    <t>Dody Ismoyo</t>
  </si>
  <si>
    <t>0302</t>
  </si>
  <si>
    <t>Hadi Riswanto</t>
  </si>
  <si>
    <t>0303</t>
  </si>
  <si>
    <t>Indra Susetiyono</t>
  </si>
  <si>
    <t>0304</t>
  </si>
  <si>
    <t>Yan Fajar Azwar</t>
  </si>
  <si>
    <t>0305</t>
  </si>
  <si>
    <t>Rio Pandu W.</t>
  </si>
  <si>
    <t>0306</t>
  </si>
  <si>
    <t>Rusmin</t>
  </si>
  <si>
    <t>0308</t>
  </si>
  <si>
    <t>Suwignyo</t>
  </si>
  <si>
    <t>0309</t>
  </si>
  <si>
    <t>Tjakra Kumala</t>
  </si>
  <si>
    <t>0310</t>
  </si>
  <si>
    <t>Agung  S.  Murdoko</t>
  </si>
  <si>
    <t>0311</t>
  </si>
  <si>
    <t>Demsy Wiyadharma</t>
  </si>
  <si>
    <t>0312</t>
  </si>
  <si>
    <t>Yindra Rusmiputro</t>
  </si>
  <si>
    <t>0313</t>
  </si>
  <si>
    <t>Noor Alamsyah</t>
  </si>
  <si>
    <t>0314</t>
  </si>
  <si>
    <t>Cok Agung Wirayuda</t>
  </si>
  <si>
    <t>0315</t>
  </si>
  <si>
    <t>A.  Munief  Azis</t>
  </si>
  <si>
    <t>0316</t>
  </si>
  <si>
    <t>Benny Salimulana</t>
  </si>
  <si>
    <t>0317</t>
  </si>
  <si>
    <t xml:space="preserve">Widyawardana </t>
  </si>
  <si>
    <t>0318</t>
  </si>
  <si>
    <t>Thomas  A.  Harnomo</t>
  </si>
  <si>
    <t>0319</t>
  </si>
  <si>
    <t>Agus Harjanto</t>
  </si>
  <si>
    <t>0320</t>
  </si>
  <si>
    <t>0321</t>
  </si>
  <si>
    <t>Dian Rushdiana</t>
  </si>
  <si>
    <t>0322</t>
  </si>
  <si>
    <t xml:space="preserve">Ivan Yakaputra </t>
  </si>
  <si>
    <t>0323</t>
  </si>
  <si>
    <t>Made Pasuatmadi</t>
  </si>
  <si>
    <t>0324</t>
  </si>
  <si>
    <t>Eric Yohn</t>
  </si>
  <si>
    <t>0325</t>
  </si>
  <si>
    <t>Bertrand</t>
  </si>
  <si>
    <t>0326</t>
  </si>
  <si>
    <t>Ade  Jamal</t>
  </si>
  <si>
    <t>0327</t>
  </si>
  <si>
    <t>Surya Hediyanto</t>
  </si>
  <si>
    <t>0328</t>
  </si>
  <si>
    <t>Sofran</t>
  </si>
  <si>
    <t>0329</t>
  </si>
  <si>
    <t>Rinaldy Soehoed</t>
  </si>
  <si>
    <t>0330</t>
  </si>
  <si>
    <t>Tedjo Suherman</t>
  </si>
  <si>
    <t>0331</t>
  </si>
  <si>
    <t>Iwan Hanny Kusumawidjaya</t>
  </si>
  <si>
    <t>0332</t>
  </si>
  <si>
    <t>Alexander Allen</t>
  </si>
  <si>
    <t>0333</t>
  </si>
  <si>
    <t>Agung Surya Dewanto</t>
  </si>
  <si>
    <t>0334</t>
  </si>
  <si>
    <t>Justinus Looho</t>
  </si>
  <si>
    <t>0335</t>
  </si>
  <si>
    <t>Aloysius Oeitono</t>
  </si>
  <si>
    <t>0336</t>
  </si>
  <si>
    <t>Reza  R. Moenaf</t>
  </si>
  <si>
    <t>0337</t>
  </si>
  <si>
    <t>Iwantoro Utojoharjo</t>
  </si>
  <si>
    <t>0338</t>
  </si>
  <si>
    <t>Susilo Raharjo</t>
  </si>
  <si>
    <t>0339</t>
  </si>
  <si>
    <t>Jonny Efendy</t>
  </si>
  <si>
    <t>0340</t>
  </si>
  <si>
    <t>Hendryk  Veryanto</t>
  </si>
  <si>
    <t>0341</t>
  </si>
  <si>
    <t>Tony Brama Shinta</t>
  </si>
  <si>
    <t>0345</t>
  </si>
  <si>
    <t>Haryo  Bekti</t>
  </si>
  <si>
    <t>0346</t>
  </si>
  <si>
    <t>Agust  Murtopo Tapatap</t>
  </si>
  <si>
    <t>0348</t>
  </si>
  <si>
    <t>Suryanih</t>
  </si>
  <si>
    <t>0349</t>
  </si>
  <si>
    <t>Lastia  Oksi  Mesa</t>
  </si>
  <si>
    <t>0352</t>
  </si>
  <si>
    <t>Sulaeman</t>
  </si>
  <si>
    <t>0353</t>
  </si>
  <si>
    <t>Dondy Priyatmadi</t>
  </si>
  <si>
    <t>0354</t>
  </si>
  <si>
    <t>0356</t>
  </si>
  <si>
    <t>Ratmana Hadi Suwita</t>
  </si>
  <si>
    <t>0357</t>
  </si>
  <si>
    <t>Kartika Winingsih</t>
  </si>
  <si>
    <t>0358</t>
  </si>
  <si>
    <t>Dodik Firmansyah</t>
  </si>
  <si>
    <t>0359</t>
  </si>
  <si>
    <t>Wayan  Mahendra</t>
  </si>
  <si>
    <t>0360</t>
  </si>
  <si>
    <t>Dionisius  Krisnata</t>
  </si>
  <si>
    <t>0361</t>
  </si>
  <si>
    <t>Alfindita  Anggriasa</t>
  </si>
  <si>
    <t>0362</t>
  </si>
  <si>
    <t>Wega  Mandirenggati</t>
  </si>
  <si>
    <t>0363</t>
  </si>
  <si>
    <t>Fransiskusasasi  Boji  Subari</t>
  </si>
  <si>
    <t>0365</t>
  </si>
  <si>
    <t>Wigit  Ichtiarso</t>
  </si>
  <si>
    <t>0366</t>
  </si>
  <si>
    <t>Mahanani  Subagyo</t>
  </si>
  <si>
    <t>0367</t>
  </si>
  <si>
    <t>Anindita  Nurul Pangestika</t>
  </si>
  <si>
    <t>0370</t>
  </si>
  <si>
    <t>Bachtiar Priyanto</t>
  </si>
  <si>
    <t>0371</t>
  </si>
  <si>
    <t>Rosojati</t>
  </si>
  <si>
    <t>0372</t>
  </si>
  <si>
    <t>Sarmidi</t>
  </si>
  <si>
    <t>0373</t>
  </si>
  <si>
    <t>Andika</t>
  </si>
  <si>
    <t>0374</t>
  </si>
  <si>
    <t>Septi Hano Satriawan</t>
  </si>
  <si>
    <t>0375</t>
  </si>
  <si>
    <t>Herry Rudyanto</t>
  </si>
  <si>
    <t>0376</t>
  </si>
  <si>
    <t>Hery Setyawan</t>
  </si>
  <si>
    <t>0377</t>
  </si>
  <si>
    <t>Taufiq Ramadha</t>
  </si>
  <si>
    <t>0378</t>
  </si>
  <si>
    <t>Agung Prajitno</t>
  </si>
  <si>
    <t>0379</t>
  </si>
  <si>
    <t>Wawan Windarto</t>
  </si>
  <si>
    <t>0380</t>
  </si>
  <si>
    <t>Noor Hidayat</t>
  </si>
  <si>
    <t>0381</t>
  </si>
  <si>
    <t>0383</t>
  </si>
  <si>
    <t>Beni Ushadi</t>
  </si>
  <si>
    <t>0384</t>
  </si>
  <si>
    <t>Riyanto</t>
  </si>
  <si>
    <t>0386</t>
  </si>
  <si>
    <t>Robby Hermawan</t>
  </si>
  <si>
    <t>0387</t>
  </si>
  <si>
    <t>Fajar Ardiansyah</t>
  </si>
  <si>
    <t>0388</t>
  </si>
  <si>
    <t>Yohanis P.N. Manu</t>
  </si>
  <si>
    <t>0389</t>
  </si>
  <si>
    <t>Sri Wahyuningsih</t>
  </si>
  <si>
    <t>0390</t>
  </si>
  <si>
    <t>Murtiningsih</t>
  </si>
  <si>
    <t>0391</t>
  </si>
  <si>
    <t>Nanang R. Hidayat</t>
  </si>
  <si>
    <t>0392</t>
  </si>
  <si>
    <t>Widyaningsih</t>
  </si>
  <si>
    <t>0393</t>
  </si>
  <si>
    <t>Puspita Riski</t>
  </si>
  <si>
    <t>0394</t>
  </si>
  <si>
    <t>Rinaldi</t>
  </si>
  <si>
    <t>0395</t>
  </si>
  <si>
    <t>Martinus Sapto Bayu Sulistio</t>
  </si>
  <si>
    <t>0396</t>
  </si>
  <si>
    <t>M. Andry Hartawan</t>
  </si>
  <si>
    <t>0397</t>
  </si>
  <si>
    <t>Dwi Mulyanto</t>
  </si>
  <si>
    <t>0398</t>
  </si>
  <si>
    <t>Rully Haryanto</t>
  </si>
  <si>
    <t>0399</t>
  </si>
  <si>
    <t>Nisrina</t>
  </si>
  <si>
    <t>0400</t>
  </si>
  <si>
    <t>Isma Puspita</t>
  </si>
  <si>
    <t>0401</t>
  </si>
  <si>
    <t>Jeffrey Denny Warouw</t>
  </si>
  <si>
    <t>0402</t>
  </si>
  <si>
    <t>Dwi Setyawan</t>
  </si>
  <si>
    <t>0404</t>
  </si>
  <si>
    <t>Sunarto</t>
  </si>
  <si>
    <t>0405</t>
  </si>
  <si>
    <t>Natalia F.B. Yawon</t>
  </si>
  <si>
    <t>0406</t>
  </si>
  <si>
    <t>Andre Hermawan</t>
  </si>
  <si>
    <t>0408</t>
  </si>
  <si>
    <t>Paul Moorfield</t>
  </si>
  <si>
    <t>0410</t>
  </si>
  <si>
    <t>Chondro Widarto</t>
  </si>
  <si>
    <t>0412</t>
  </si>
  <si>
    <t>Sawillah</t>
  </si>
  <si>
    <t>0413</t>
  </si>
  <si>
    <t>Saiful Abadi</t>
  </si>
  <si>
    <t>0414</t>
  </si>
  <si>
    <t>Fajar Nurul Hidayat</t>
  </si>
  <si>
    <t>0415</t>
  </si>
  <si>
    <t>Chairul  Amin</t>
  </si>
  <si>
    <t>0416</t>
  </si>
  <si>
    <t>Budi Setiawan</t>
  </si>
  <si>
    <t>0417</t>
  </si>
  <si>
    <t>Anjang Dadan Wahidin</t>
  </si>
  <si>
    <t>0418</t>
  </si>
  <si>
    <t>Sri Yuli Agustina</t>
  </si>
  <si>
    <t>0419</t>
  </si>
  <si>
    <t>Aniska Riskiati</t>
  </si>
  <si>
    <t>0420</t>
  </si>
  <si>
    <t>Yuli Wiastuti</t>
  </si>
  <si>
    <t>0421</t>
  </si>
  <si>
    <t>Tunjung Prastowo Adi</t>
  </si>
  <si>
    <t>0422</t>
  </si>
  <si>
    <t>Tono Purwanto</t>
  </si>
  <si>
    <t>0423</t>
  </si>
  <si>
    <t>Eddy Suryadi</t>
  </si>
  <si>
    <t>0424</t>
  </si>
  <si>
    <t>Herice Marweri</t>
  </si>
  <si>
    <t>0425</t>
  </si>
  <si>
    <t>Evelin Eluay</t>
  </si>
  <si>
    <t>0426</t>
  </si>
  <si>
    <t>Agustinus K. Gebze</t>
  </si>
  <si>
    <t>0427</t>
  </si>
  <si>
    <t>Arios Sungkono</t>
  </si>
  <si>
    <t>0428</t>
  </si>
  <si>
    <t>Zainal Widyanto</t>
  </si>
  <si>
    <t>0429</t>
  </si>
  <si>
    <t>Oei Mahendra Suryadi</t>
  </si>
  <si>
    <t>0430</t>
  </si>
  <si>
    <t>Mira Shabrina</t>
  </si>
  <si>
    <t>0431</t>
  </si>
  <si>
    <t>Sunaryo</t>
  </si>
  <si>
    <t>0432</t>
  </si>
  <si>
    <t>Fasti Fitra</t>
  </si>
  <si>
    <t>0433</t>
  </si>
  <si>
    <t>Tri Marsono</t>
  </si>
  <si>
    <t>0434</t>
  </si>
  <si>
    <t>Hasan Nurjaman</t>
  </si>
  <si>
    <t>0435</t>
  </si>
  <si>
    <t>Rustam Abin</t>
  </si>
  <si>
    <t>0436</t>
  </si>
  <si>
    <t>Didik Budianto</t>
  </si>
  <si>
    <t>0437</t>
  </si>
  <si>
    <t>Mengky Mailang</t>
  </si>
  <si>
    <t>0438</t>
  </si>
  <si>
    <t>Bety Karolina P.</t>
  </si>
  <si>
    <t>0439</t>
  </si>
  <si>
    <t>Edison</t>
  </si>
  <si>
    <t>0440</t>
  </si>
  <si>
    <t>Charles Edward</t>
  </si>
  <si>
    <t>0441</t>
  </si>
  <si>
    <t>Putut Gini Asijanto</t>
  </si>
  <si>
    <t>0444</t>
  </si>
  <si>
    <t>Sitha Dewi Martha Mariana</t>
  </si>
  <si>
    <t>0445</t>
  </si>
  <si>
    <t>Weny Rahmawati</t>
  </si>
  <si>
    <t>0446</t>
  </si>
  <si>
    <t>Indah Fitriani</t>
  </si>
  <si>
    <t>0447</t>
  </si>
  <si>
    <t>Muhammad Farhan Mahdie</t>
  </si>
  <si>
    <t>0448</t>
  </si>
  <si>
    <t>Sudjai</t>
  </si>
  <si>
    <t>0449</t>
  </si>
  <si>
    <t>Eri S Irawan</t>
  </si>
  <si>
    <t>0450</t>
  </si>
  <si>
    <t>Misran</t>
  </si>
  <si>
    <t>0451</t>
  </si>
  <si>
    <t>0452</t>
  </si>
  <si>
    <t>Budi Santosa</t>
  </si>
  <si>
    <t>0453</t>
  </si>
  <si>
    <t>Yana Herdiana</t>
  </si>
  <si>
    <t>0454</t>
  </si>
  <si>
    <t>Risma Nurmala</t>
  </si>
  <si>
    <t>0455</t>
  </si>
  <si>
    <t>Chendy Yuni Listianti</t>
  </si>
  <si>
    <t>0456</t>
  </si>
  <si>
    <t>Norfiansyah</t>
  </si>
  <si>
    <t>0457</t>
  </si>
  <si>
    <t>Habibullah</t>
  </si>
  <si>
    <t>0458</t>
  </si>
  <si>
    <t>Yudiansyah</t>
  </si>
  <si>
    <t>0459</t>
  </si>
  <si>
    <t>Aidil Sujana</t>
  </si>
  <si>
    <t>0460</t>
  </si>
  <si>
    <t>Yusuf Purnama</t>
  </si>
  <si>
    <t>0461</t>
  </si>
  <si>
    <t>Muhamad Yasin</t>
  </si>
  <si>
    <t>0462</t>
  </si>
  <si>
    <t>Muhamad Siddiq</t>
  </si>
  <si>
    <t>0463</t>
  </si>
  <si>
    <t>Benyamin Sukresno Prasetio</t>
  </si>
  <si>
    <t>0464</t>
  </si>
  <si>
    <t>Tri Irawanto</t>
  </si>
  <si>
    <t>0465</t>
  </si>
  <si>
    <t>Bambang Soediro</t>
  </si>
  <si>
    <t>0466</t>
  </si>
  <si>
    <t>Patria Aviantara</t>
  </si>
  <si>
    <t>0467</t>
  </si>
  <si>
    <t>Puji Raharjo</t>
  </si>
  <si>
    <t>0468</t>
  </si>
  <si>
    <t>Arga  Tri  Putra</t>
  </si>
  <si>
    <t>0469</t>
  </si>
  <si>
    <t>Bambang Prasetyawan</t>
  </si>
  <si>
    <t>0470</t>
  </si>
  <si>
    <t>Bambang Suroto</t>
  </si>
  <si>
    <t>0471</t>
  </si>
  <si>
    <t>Agus Suryanto</t>
  </si>
  <si>
    <t>0472</t>
  </si>
  <si>
    <t>Bayu Krisna Ari Nugraha</t>
  </si>
  <si>
    <t>0473</t>
  </si>
  <si>
    <t>Joose M. Widjojo</t>
  </si>
  <si>
    <t>0474</t>
  </si>
  <si>
    <t>Puspita Ramadhani</t>
  </si>
  <si>
    <t>0475</t>
  </si>
  <si>
    <t>Safwan Ariady</t>
  </si>
  <si>
    <t>0476</t>
  </si>
  <si>
    <t>Arief Nurdin</t>
  </si>
  <si>
    <t>0477</t>
  </si>
  <si>
    <t>Imah Yuka Ariwardani</t>
  </si>
  <si>
    <t>0478</t>
  </si>
  <si>
    <t>Lis Andriani</t>
  </si>
  <si>
    <t>0479</t>
  </si>
  <si>
    <t>Yuanti Dwi Asih</t>
  </si>
  <si>
    <t>0480</t>
  </si>
  <si>
    <t>Suntoro Setyasmadji</t>
  </si>
  <si>
    <t>0481</t>
  </si>
  <si>
    <t>Indriyani</t>
  </si>
  <si>
    <t>0482</t>
  </si>
  <si>
    <t>Nurlillah</t>
  </si>
  <si>
    <t>0483</t>
  </si>
  <si>
    <t>Yuliyanti</t>
  </si>
  <si>
    <t>0484</t>
  </si>
  <si>
    <t>Adi Prasetyo</t>
  </si>
  <si>
    <t>0485</t>
  </si>
  <si>
    <t>Panji Dibyantoro</t>
  </si>
  <si>
    <t>0486</t>
  </si>
  <si>
    <t>Tj. Imin Setiawan</t>
  </si>
  <si>
    <t>0487</t>
  </si>
  <si>
    <t>A.M. Faisal Suseno</t>
  </si>
  <si>
    <t>0488</t>
  </si>
  <si>
    <t>Dirgahaju Gajah Perdana</t>
  </si>
  <si>
    <t>0489</t>
  </si>
  <si>
    <t>Norselady Rumengan</t>
  </si>
  <si>
    <t>0490</t>
  </si>
  <si>
    <t>Jetty Karow</t>
  </si>
  <si>
    <t>0491</t>
  </si>
  <si>
    <t>George Maindoka</t>
  </si>
  <si>
    <t>0492</t>
  </si>
  <si>
    <t>Saidih</t>
  </si>
  <si>
    <t>0493</t>
  </si>
  <si>
    <t>Joy Rangi Oklen Rattu</t>
  </si>
  <si>
    <t>0494</t>
  </si>
  <si>
    <t>Zainal Abidin</t>
  </si>
  <si>
    <t>0495</t>
  </si>
  <si>
    <t>Wandi Lompoliuw</t>
  </si>
  <si>
    <t>0496</t>
  </si>
  <si>
    <t>Subandi</t>
  </si>
  <si>
    <t>0497</t>
  </si>
  <si>
    <t>Wahyono</t>
  </si>
  <si>
    <t>0498</t>
  </si>
  <si>
    <t>Effendi Hendra Saputra</t>
  </si>
  <si>
    <t>0499</t>
  </si>
  <si>
    <t>Nadia Maharani</t>
  </si>
  <si>
    <t>0501</t>
  </si>
  <si>
    <t>Cheppy  Mara</t>
  </si>
  <si>
    <t>0502</t>
  </si>
  <si>
    <t>Damar Satrio Narendra</t>
  </si>
  <si>
    <t>0503</t>
  </si>
  <si>
    <t>Nurhariri</t>
  </si>
  <si>
    <t>0504</t>
  </si>
  <si>
    <t>Ahdaniar</t>
  </si>
  <si>
    <t>0505</t>
  </si>
  <si>
    <t>Hari  Abriyanto</t>
  </si>
  <si>
    <t>0506</t>
  </si>
  <si>
    <t>Bun Djung</t>
  </si>
  <si>
    <t>0507</t>
  </si>
  <si>
    <t>Lawalata</t>
  </si>
  <si>
    <t>0508</t>
  </si>
  <si>
    <t>Agus Widiastono</t>
  </si>
  <si>
    <t>0509</t>
  </si>
  <si>
    <t>0510</t>
  </si>
  <si>
    <t>Achmad  Jannuar  Banto</t>
  </si>
  <si>
    <t>0511</t>
  </si>
  <si>
    <t>Rudy  Widodo</t>
  </si>
  <si>
    <t>0512</t>
  </si>
  <si>
    <t>Drs. D. Gatut Isnandar</t>
  </si>
  <si>
    <t>0513</t>
  </si>
  <si>
    <t>Azhar Zainal Effendi B</t>
  </si>
  <si>
    <t>0514</t>
  </si>
  <si>
    <t>Markus Supriyanto</t>
  </si>
  <si>
    <t>0515</t>
  </si>
  <si>
    <t>Hamid Arifin</t>
  </si>
  <si>
    <t>0516</t>
  </si>
  <si>
    <t>Arpan Sukendar</t>
  </si>
  <si>
    <t>0517</t>
  </si>
  <si>
    <t>Prihartono</t>
  </si>
  <si>
    <t>0518</t>
  </si>
  <si>
    <t>Abdul Syukur</t>
  </si>
  <si>
    <t>0519</t>
  </si>
  <si>
    <t>Ricky Hardi</t>
  </si>
  <si>
    <t>0520</t>
  </si>
  <si>
    <t>Partono</t>
  </si>
  <si>
    <t>0521</t>
  </si>
  <si>
    <t>Ramadi Subekkhi</t>
  </si>
  <si>
    <t>0522</t>
  </si>
  <si>
    <t>Fajar Iswahyudi</t>
  </si>
  <si>
    <t>0523</t>
  </si>
  <si>
    <t>Demmy Adhity Herwanto</t>
  </si>
  <si>
    <t>0524</t>
  </si>
  <si>
    <t>Ary Satrio</t>
  </si>
  <si>
    <t>0525</t>
  </si>
  <si>
    <t>Hadi Suharto</t>
  </si>
  <si>
    <t>0526</t>
  </si>
  <si>
    <t>Happy Santoso</t>
  </si>
  <si>
    <t>0527</t>
  </si>
  <si>
    <t>Idayat Suprasmanto</t>
  </si>
  <si>
    <t>0528</t>
  </si>
  <si>
    <t>H. Wahyu  Irawan</t>
  </si>
  <si>
    <t>0529</t>
  </si>
  <si>
    <t>Nasruddin</t>
  </si>
  <si>
    <t>0530</t>
  </si>
  <si>
    <t>Agustinus  Yudha  Setiawan</t>
  </si>
  <si>
    <t>0531</t>
  </si>
  <si>
    <t>Muhamad  Yasin</t>
  </si>
  <si>
    <t>0532</t>
  </si>
  <si>
    <t>Achmad  Riza</t>
  </si>
  <si>
    <t>0533</t>
  </si>
  <si>
    <t>Oky Rachmat  T</t>
  </si>
  <si>
    <t>0534</t>
  </si>
  <si>
    <t>Hedli Asra Ayi</t>
  </si>
  <si>
    <t>0535</t>
  </si>
  <si>
    <t>Bambang Wijono</t>
  </si>
  <si>
    <t>0536</t>
  </si>
  <si>
    <t>Tristan Dwisanov</t>
  </si>
  <si>
    <t>0538</t>
  </si>
  <si>
    <t>Nicholas</t>
  </si>
  <si>
    <t>0539</t>
  </si>
  <si>
    <t>Claybert G.H.F. Pusung</t>
  </si>
  <si>
    <t>0540</t>
  </si>
  <si>
    <t>M.S. Lumbangaol</t>
  </si>
  <si>
    <t>0541</t>
  </si>
  <si>
    <t>Januar Rizkitiawan</t>
  </si>
  <si>
    <t>0542</t>
  </si>
  <si>
    <t>T. Resmawan</t>
  </si>
  <si>
    <t>0543</t>
  </si>
  <si>
    <t>Okky Heriawan</t>
  </si>
  <si>
    <t>0544</t>
  </si>
  <si>
    <t>Anas Fitri</t>
  </si>
  <si>
    <t>0545</t>
  </si>
  <si>
    <t>David Gunawan</t>
  </si>
  <si>
    <t>0546</t>
  </si>
  <si>
    <t>Sigit Iswandi</t>
  </si>
  <si>
    <t>0547</t>
  </si>
  <si>
    <t>J. Andreyanto</t>
  </si>
  <si>
    <t>0548</t>
  </si>
  <si>
    <t>Yappi Eka Prasetya</t>
  </si>
  <si>
    <t>0549</t>
  </si>
  <si>
    <t>Abi</t>
  </si>
  <si>
    <t>0550</t>
  </si>
  <si>
    <t>Yuri Andar P.</t>
  </si>
  <si>
    <t>0551</t>
  </si>
  <si>
    <t>Hadaris  Samulia</t>
  </si>
  <si>
    <t>0552</t>
  </si>
  <si>
    <t>Herry Widjiatno</t>
  </si>
  <si>
    <t>0553</t>
  </si>
  <si>
    <t>Drajat Wijarnako</t>
  </si>
  <si>
    <t>0554</t>
  </si>
  <si>
    <t>Luthfie Firdaus</t>
  </si>
  <si>
    <t>0555</t>
  </si>
  <si>
    <t>Relef Wagiyadi Japutra</t>
  </si>
  <si>
    <t>0556</t>
  </si>
  <si>
    <t>Atjeng Endang Solihin</t>
  </si>
  <si>
    <t>0557</t>
  </si>
  <si>
    <t>Yudi Prasetyo</t>
  </si>
  <si>
    <t>0558</t>
  </si>
  <si>
    <t>Kahar Priyadi</t>
  </si>
  <si>
    <t>0560</t>
  </si>
  <si>
    <t>Khairul Azmi</t>
  </si>
  <si>
    <t>0561</t>
  </si>
  <si>
    <t>Aviandri Nea Caesar Zulbadri</t>
  </si>
  <si>
    <t>0562</t>
  </si>
  <si>
    <t>Muhammad Sandy Oktavio</t>
  </si>
  <si>
    <t>0563</t>
  </si>
  <si>
    <t>Saeful Abadi</t>
  </si>
  <si>
    <t>0564</t>
  </si>
  <si>
    <t>Edi Purnomo</t>
  </si>
  <si>
    <t>0565</t>
  </si>
  <si>
    <t>Hadi Karyoyon</t>
  </si>
  <si>
    <t>0566</t>
  </si>
  <si>
    <t>Nur Samsi</t>
  </si>
  <si>
    <t>0567</t>
  </si>
  <si>
    <t>Kusmanto</t>
  </si>
  <si>
    <t>0568</t>
  </si>
  <si>
    <t>Farrid Hidayat  Hd</t>
  </si>
  <si>
    <t>0569</t>
  </si>
  <si>
    <t>Wisnu Santika Nugraha</t>
  </si>
  <si>
    <t>0570</t>
  </si>
  <si>
    <t>Budi Sugiyarta</t>
  </si>
  <si>
    <t>0571</t>
  </si>
  <si>
    <t>Irvan Andriansyah</t>
  </si>
  <si>
    <t>0572</t>
  </si>
  <si>
    <t>Diana Rochmawati</t>
  </si>
  <si>
    <t>0573</t>
  </si>
  <si>
    <t>Didik Rudianto</t>
  </si>
  <si>
    <t>0574</t>
  </si>
  <si>
    <t>Meygi Adi Priyanto, ST</t>
  </si>
  <si>
    <t>0575</t>
  </si>
  <si>
    <t>Puji Satrio Hp</t>
  </si>
  <si>
    <t>0576</t>
  </si>
  <si>
    <t>M. Yudha</t>
  </si>
  <si>
    <t>0577</t>
  </si>
  <si>
    <t>Anda</t>
  </si>
  <si>
    <t>0578</t>
  </si>
  <si>
    <t>Rencong Sutanto</t>
  </si>
  <si>
    <t>0579</t>
  </si>
  <si>
    <t>Zaelani</t>
  </si>
  <si>
    <t>0580</t>
  </si>
  <si>
    <t>Teddy Sumarna</t>
  </si>
  <si>
    <t>0581</t>
  </si>
  <si>
    <t>M. Irfan Prabudi</t>
  </si>
  <si>
    <t>0582</t>
  </si>
  <si>
    <t>Indria Tidar A</t>
  </si>
  <si>
    <t>0583</t>
  </si>
  <si>
    <t>Adhinta Surya Putra</t>
  </si>
  <si>
    <t>0584</t>
  </si>
  <si>
    <t>Arief Riswanda</t>
  </si>
  <si>
    <t>0585</t>
  </si>
  <si>
    <t>Sardi</t>
  </si>
  <si>
    <t>0586</t>
  </si>
  <si>
    <t>Abdulah Amra M.H.B.</t>
  </si>
  <si>
    <t>0587</t>
  </si>
  <si>
    <t>Elfian Djaja Putra</t>
  </si>
  <si>
    <t>0588</t>
  </si>
  <si>
    <t>Arnas Dwi Murwanto</t>
  </si>
  <si>
    <t>0589</t>
  </si>
  <si>
    <t>Michael Ching</t>
  </si>
  <si>
    <t>0590</t>
  </si>
  <si>
    <t>Wahyudi</t>
  </si>
  <si>
    <t>0591</t>
  </si>
  <si>
    <t>Fendi Maulana Godjali</t>
  </si>
  <si>
    <t>0592</t>
  </si>
  <si>
    <t>Riyanto Purnomo</t>
  </si>
  <si>
    <t>0593</t>
  </si>
  <si>
    <t>Nur Iskandar Taib</t>
  </si>
  <si>
    <t>0594</t>
  </si>
  <si>
    <t>Bambang Purrochim</t>
  </si>
  <si>
    <t>0595</t>
  </si>
  <si>
    <t>Sigit Prajarta S.</t>
  </si>
  <si>
    <t>0596</t>
  </si>
  <si>
    <t>Gusti Benardiansyah</t>
  </si>
  <si>
    <t>0597</t>
  </si>
  <si>
    <t>M. Amir Fajri</t>
  </si>
  <si>
    <t>0598</t>
  </si>
  <si>
    <t>Deny</t>
  </si>
  <si>
    <t>0599</t>
  </si>
  <si>
    <t>Alex Kristyono</t>
  </si>
  <si>
    <t>0600</t>
  </si>
  <si>
    <t>Widiarto</t>
  </si>
  <si>
    <t>0601</t>
  </si>
  <si>
    <t>Hajar P. Supraba</t>
  </si>
  <si>
    <t>0602</t>
  </si>
  <si>
    <t>Andrianto Yudhonegoro</t>
  </si>
  <si>
    <t>0603</t>
  </si>
  <si>
    <t>Rangga Kertapati</t>
  </si>
  <si>
    <t>0604</t>
  </si>
  <si>
    <t>Firmansyah</t>
  </si>
  <si>
    <t>0605</t>
  </si>
  <si>
    <t>Rafael</t>
  </si>
  <si>
    <t>0606</t>
  </si>
  <si>
    <t>Suhaimi</t>
  </si>
  <si>
    <t>0607</t>
  </si>
  <si>
    <t>Budi Santoso</t>
  </si>
  <si>
    <t>0608</t>
  </si>
  <si>
    <t>Fido Reynaldy Dihandono</t>
  </si>
  <si>
    <t>0609</t>
  </si>
  <si>
    <t>Ifo Dio Dihandono</t>
  </si>
  <si>
    <t>0610</t>
  </si>
  <si>
    <t>Agus Susilo</t>
  </si>
  <si>
    <t>0611</t>
  </si>
  <si>
    <t>Jordan</t>
  </si>
  <si>
    <t>0612</t>
  </si>
  <si>
    <t>Kharis Jauhari</t>
  </si>
  <si>
    <t>0613</t>
  </si>
  <si>
    <t>0614</t>
  </si>
  <si>
    <t>James Timothy Kaunang</t>
  </si>
  <si>
    <t>0615</t>
  </si>
  <si>
    <t>Faizin Mulyanto</t>
  </si>
  <si>
    <t>0616</t>
  </si>
  <si>
    <t>Lukman Hadi Wirawan</t>
  </si>
  <si>
    <t>0617</t>
  </si>
  <si>
    <t>Irsyahul Achir</t>
  </si>
  <si>
    <t>0618</t>
  </si>
  <si>
    <t>Revan Tri Hermansyah</t>
  </si>
  <si>
    <t>0619</t>
  </si>
  <si>
    <t>Diwan Sukaman Hadiat</t>
  </si>
  <si>
    <t>0620</t>
  </si>
  <si>
    <t>Hendar Kusnandar</t>
  </si>
  <si>
    <t>0621</t>
  </si>
  <si>
    <t>Jaka Prahasta</t>
  </si>
  <si>
    <t>0622</t>
  </si>
  <si>
    <t>Agus Sutanto</t>
  </si>
  <si>
    <t>0623</t>
  </si>
  <si>
    <t>Ari Muladi</t>
  </si>
  <si>
    <t>0624</t>
  </si>
  <si>
    <t>VeraDIYanto</t>
  </si>
  <si>
    <t>0625</t>
  </si>
  <si>
    <t>Fitri Maswira</t>
  </si>
  <si>
    <t>0626</t>
  </si>
  <si>
    <t>Neti Nurhayati</t>
  </si>
  <si>
    <t>0627</t>
  </si>
  <si>
    <t>Dita Megayanti</t>
  </si>
  <si>
    <t>0628</t>
  </si>
  <si>
    <t>Hikra Ahada</t>
  </si>
  <si>
    <t>0629</t>
  </si>
  <si>
    <t>Stefendi</t>
  </si>
  <si>
    <t>0630</t>
  </si>
  <si>
    <t>Topo Inbriarto Dwihandoko</t>
  </si>
  <si>
    <t>0631</t>
  </si>
  <si>
    <t>Muhammad Iqbal Sofyan</t>
  </si>
  <si>
    <t>0632</t>
  </si>
  <si>
    <t>Sigit Febri Rahmanto</t>
  </si>
  <si>
    <t>0633</t>
  </si>
  <si>
    <t>Rudino Firdaus</t>
  </si>
  <si>
    <t>0634</t>
  </si>
  <si>
    <t>Agam Sumantri</t>
  </si>
  <si>
    <t>0635</t>
  </si>
  <si>
    <t>Choirul Pratama Lestari</t>
  </si>
  <si>
    <t>0636</t>
  </si>
  <si>
    <t>Wiku Baskoro</t>
  </si>
  <si>
    <t>0637</t>
  </si>
  <si>
    <t>Chairul Anwar</t>
  </si>
  <si>
    <t>0638</t>
  </si>
  <si>
    <t>Firdaus Jefendra Simanjuntak</t>
  </si>
  <si>
    <t>0639</t>
  </si>
  <si>
    <t>Saslyadi</t>
  </si>
  <si>
    <t>0641</t>
  </si>
  <si>
    <t>Purwo Rahayu</t>
  </si>
  <si>
    <t>0642</t>
  </si>
  <si>
    <t>Prakoso</t>
  </si>
  <si>
    <t>0643</t>
  </si>
  <si>
    <t>Muhammad Fachruddin Yusuf</t>
  </si>
  <si>
    <t>0644</t>
  </si>
  <si>
    <t>Indah Noviandari</t>
  </si>
  <si>
    <t>0645</t>
  </si>
  <si>
    <t>Krisna Hendra WiDIYanto</t>
  </si>
  <si>
    <t>0646</t>
  </si>
  <si>
    <t>Lie Agus Sutiali</t>
  </si>
  <si>
    <t>0647</t>
  </si>
  <si>
    <t>Royke Hendra</t>
  </si>
  <si>
    <t>0648</t>
  </si>
  <si>
    <t>Gandhi Tutur Parulian</t>
  </si>
  <si>
    <t>0649</t>
  </si>
  <si>
    <t>Nopi Budi Prasetyo</t>
  </si>
  <si>
    <t>0650</t>
  </si>
  <si>
    <t>Asep Rahmat Febrian</t>
  </si>
  <si>
    <t>0651</t>
  </si>
  <si>
    <t>Tanri Putramafajar</t>
  </si>
  <si>
    <t>0652</t>
  </si>
  <si>
    <t>Aryadika Widian</t>
  </si>
  <si>
    <t>0653</t>
  </si>
  <si>
    <t>Rifky Nurzaini</t>
  </si>
  <si>
    <t>0654</t>
  </si>
  <si>
    <t>Vendra Riviyanto</t>
  </si>
  <si>
    <t>0655</t>
  </si>
  <si>
    <t>Aji Sophian</t>
  </si>
  <si>
    <t>0656</t>
  </si>
  <si>
    <t>Achmad Reza Prayudi</t>
  </si>
  <si>
    <t>0657</t>
  </si>
  <si>
    <t>Yedi Herawadi</t>
  </si>
  <si>
    <t>0658</t>
  </si>
  <si>
    <t>Zainul Roni Widodo</t>
  </si>
  <si>
    <t>0659</t>
  </si>
  <si>
    <t>Kurnia Prihadi</t>
  </si>
  <si>
    <t>0660</t>
  </si>
  <si>
    <t>Suroso</t>
  </si>
  <si>
    <t>0661</t>
  </si>
  <si>
    <t>Sang Aji Chandra</t>
  </si>
  <si>
    <t>0662</t>
  </si>
  <si>
    <t>Putri Ananto Pu</t>
  </si>
  <si>
    <t>0663</t>
  </si>
  <si>
    <t>Mifta Mashita</t>
  </si>
  <si>
    <t>0664</t>
  </si>
  <si>
    <t>Puji Ambarwati</t>
  </si>
  <si>
    <t>0665</t>
  </si>
  <si>
    <t>Jeffrey Chandra Iskandar Muda</t>
  </si>
  <si>
    <t>0666</t>
  </si>
  <si>
    <t>Septian Nurdiana</t>
  </si>
  <si>
    <t>0667</t>
  </si>
  <si>
    <t>Dimas Dwicahyanto</t>
  </si>
  <si>
    <t>0668</t>
  </si>
  <si>
    <t>Wika Ariwidari Putri</t>
  </si>
  <si>
    <t>0669</t>
  </si>
  <si>
    <t>Dewa Tyas Jakiasta</t>
  </si>
  <si>
    <t>0670</t>
  </si>
  <si>
    <t>Daud Zaini, B.Eng</t>
  </si>
  <si>
    <t>0671</t>
  </si>
  <si>
    <t>Indra Wirawan</t>
  </si>
  <si>
    <t>0672</t>
  </si>
  <si>
    <t>Wahyu Widianto</t>
  </si>
  <si>
    <t>0673</t>
  </si>
  <si>
    <t>Suwardi</t>
  </si>
  <si>
    <t>0674</t>
  </si>
  <si>
    <t>Septian Fajar Wiranto</t>
  </si>
  <si>
    <t>0675</t>
  </si>
  <si>
    <t>Paulus Nikolas Triharmanto</t>
  </si>
  <si>
    <t>0676</t>
  </si>
  <si>
    <t>Ian Cahya Ismail</t>
  </si>
  <si>
    <t>0677</t>
  </si>
  <si>
    <t>Gunawan Prasetya</t>
  </si>
  <si>
    <t>0678</t>
  </si>
  <si>
    <t>Azkal Azkiya</t>
  </si>
  <si>
    <t>0679</t>
  </si>
  <si>
    <t>Prasetias Woro Yulianto</t>
  </si>
  <si>
    <t>0680</t>
  </si>
  <si>
    <t>Imron Tajudin</t>
  </si>
  <si>
    <t>0681</t>
  </si>
  <si>
    <t>Nanik Nofianti</t>
  </si>
  <si>
    <t>0682</t>
  </si>
  <si>
    <t>Fajar Yogi Wijayanto</t>
  </si>
  <si>
    <t>0683</t>
  </si>
  <si>
    <t>Taufiq Nur Rahman</t>
  </si>
  <si>
    <t>0684</t>
  </si>
  <si>
    <t>Hermanus Irwan Dirgantara</t>
  </si>
  <si>
    <t>0685</t>
  </si>
  <si>
    <t>Riza Efriyanti</t>
  </si>
  <si>
    <t>0686</t>
  </si>
  <si>
    <t>Heri Kurniawan</t>
  </si>
  <si>
    <t>0687</t>
  </si>
  <si>
    <t>Lisan</t>
  </si>
  <si>
    <t>0688</t>
  </si>
  <si>
    <t>Arief Dharmawan</t>
  </si>
  <si>
    <t>0691</t>
  </si>
  <si>
    <t>A.K Fathoni</t>
  </si>
  <si>
    <t>0692</t>
  </si>
  <si>
    <t>Risbianto</t>
  </si>
  <si>
    <t>0693</t>
  </si>
  <si>
    <t>Sugeng Nugroho</t>
  </si>
  <si>
    <t>0694</t>
  </si>
  <si>
    <t>Rujito</t>
  </si>
  <si>
    <t>0695</t>
  </si>
  <si>
    <t>Heru Setyawan</t>
  </si>
  <si>
    <t>0696</t>
  </si>
  <si>
    <t>Riki Indrayana Oki Wibowo</t>
  </si>
  <si>
    <t>0697</t>
  </si>
  <si>
    <t>Sumarno</t>
  </si>
  <si>
    <t>0698</t>
  </si>
  <si>
    <t>Murti Prasongko</t>
  </si>
  <si>
    <t>0699</t>
  </si>
  <si>
    <t>Fajri Hidayat N</t>
  </si>
  <si>
    <t>0700</t>
  </si>
  <si>
    <t>Sahid Suwarno</t>
  </si>
  <si>
    <t>0701</t>
  </si>
  <si>
    <t>Suyanto</t>
  </si>
  <si>
    <t>0702</t>
  </si>
  <si>
    <t>0703</t>
  </si>
  <si>
    <t>0704</t>
  </si>
  <si>
    <t>0705</t>
  </si>
  <si>
    <t>Reval Tulong</t>
  </si>
  <si>
    <t>0706</t>
  </si>
  <si>
    <t>Arimbi</t>
  </si>
  <si>
    <t>0707</t>
  </si>
  <si>
    <t>Dendy Mevaldi</t>
  </si>
  <si>
    <t>0709</t>
  </si>
  <si>
    <t>Achmad Rizky</t>
  </si>
  <si>
    <t>0710</t>
  </si>
  <si>
    <t>Latifah N. Suwignyo</t>
  </si>
  <si>
    <t>0712</t>
  </si>
  <si>
    <t>Muhammad Fathoni Lathif</t>
  </si>
  <si>
    <t>0715</t>
  </si>
  <si>
    <t>Elin Eprilin Fitrian Miela P</t>
  </si>
  <si>
    <t>0717</t>
  </si>
  <si>
    <t>Kurnia Alam</t>
  </si>
  <si>
    <t>0718</t>
  </si>
  <si>
    <t>Abdul Azis</t>
  </si>
  <si>
    <t>0719</t>
  </si>
  <si>
    <t>Ahmad Haidir</t>
  </si>
  <si>
    <t>0720</t>
  </si>
  <si>
    <t>Alfifasri</t>
  </si>
  <si>
    <t>0721</t>
  </si>
  <si>
    <t>Ashri Afifi</t>
  </si>
  <si>
    <t>0722</t>
  </si>
  <si>
    <t>Charles Saerang</t>
  </si>
  <si>
    <t>0723</t>
  </si>
  <si>
    <t>Christian</t>
  </si>
  <si>
    <t>0724</t>
  </si>
  <si>
    <t>Devi Talia</t>
  </si>
  <si>
    <t>0725</t>
  </si>
  <si>
    <t>Dhani Hardiansyah</t>
  </si>
  <si>
    <t>0726</t>
  </si>
  <si>
    <t>Dikdik Rizki Permana</t>
  </si>
  <si>
    <t>0727</t>
  </si>
  <si>
    <t>Dita Putri</t>
  </si>
  <si>
    <t>0728</t>
  </si>
  <si>
    <t>Eka Setiawan P</t>
  </si>
  <si>
    <t>0729</t>
  </si>
  <si>
    <t>Erry Santoso</t>
  </si>
  <si>
    <t>0730</t>
  </si>
  <si>
    <t>Fally Septian</t>
  </si>
  <si>
    <t>0731</t>
  </si>
  <si>
    <t>Febri Manurul</t>
  </si>
  <si>
    <t>0732</t>
  </si>
  <si>
    <t>Perdick Jaluwu DeDIY</t>
  </si>
  <si>
    <t>0733</t>
  </si>
  <si>
    <t>Hasan</t>
  </si>
  <si>
    <t>0734</t>
  </si>
  <si>
    <t>Herman Sutanto</t>
  </si>
  <si>
    <t>0735</t>
  </si>
  <si>
    <t>Johnson</t>
  </si>
  <si>
    <t>0736</t>
  </si>
  <si>
    <t>Latifah</t>
  </si>
  <si>
    <t>0737</t>
  </si>
  <si>
    <t>Lomri</t>
  </si>
  <si>
    <t>0738</t>
  </si>
  <si>
    <t>M. Fathoni</t>
  </si>
  <si>
    <t>0739</t>
  </si>
  <si>
    <t>Maya Kartika</t>
  </si>
  <si>
    <t>0740</t>
  </si>
  <si>
    <t>Mi'Roj</t>
  </si>
  <si>
    <t>0741</t>
  </si>
  <si>
    <t>Nurmustakim</t>
  </si>
  <si>
    <t>0742</t>
  </si>
  <si>
    <t>Rafida</t>
  </si>
  <si>
    <t>0743</t>
  </si>
  <si>
    <t>Riki Rinaldo</t>
  </si>
  <si>
    <t>0744</t>
  </si>
  <si>
    <t>Rizal Riswandi</t>
  </si>
  <si>
    <t>0745</t>
  </si>
  <si>
    <t>Rofik</t>
  </si>
  <si>
    <t>0746</t>
  </si>
  <si>
    <t>Sri Supriyanti</t>
  </si>
  <si>
    <t>0747</t>
  </si>
  <si>
    <t>Suharisman, ST.</t>
  </si>
  <si>
    <t>0748</t>
  </si>
  <si>
    <t>Syafi'I Yuda</t>
  </si>
  <si>
    <t>0749</t>
  </si>
  <si>
    <t>Tb. Husni Mubarok</t>
  </si>
  <si>
    <t>0750</t>
  </si>
  <si>
    <t>Theo</t>
  </si>
  <si>
    <t>0751</t>
  </si>
  <si>
    <t>Ali Akbar</t>
  </si>
  <si>
    <t>0752</t>
  </si>
  <si>
    <t>Angga Trisna Yudhistira</t>
  </si>
  <si>
    <t>0753</t>
  </si>
  <si>
    <t>M Jifi Antario Hs</t>
  </si>
  <si>
    <t>0754</t>
  </si>
  <si>
    <t>Anggia Debi Saskia</t>
  </si>
  <si>
    <t>0755</t>
  </si>
  <si>
    <t>Choiriyah</t>
  </si>
  <si>
    <t>0757</t>
  </si>
  <si>
    <t>Hendra Wijaya</t>
  </si>
  <si>
    <t>0758</t>
  </si>
  <si>
    <t>Iis Hernawati</t>
  </si>
  <si>
    <t>0759</t>
  </si>
  <si>
    <t>Kurnia Trisnaningtias</t>
  </si>
  <si>
    <t>0760</t>
  </si>
  <si>
    <t>Lievia Shabrina Aziz</t>
  </si>
  <si>
    <t>0761</t>
  </si>
  <si>
    <t>Lingga Trisnasih</t>
  </si>
  <si>
    <t>0762</t>
  </si>
  <si>
    <t>Ruri Aditama Usman</t>
  </si>
  <si>
    <t>0763</t>
  </si>
  <si>
    <t>0764</t>
  </si>
  <si>
    <t>Titih Adiati Sardi</t>
  </si>
  <si>
    <t>0766</t>
  </si>
  <si>
    <t>Wahyu WiDIYatmoko</t>
  </si>
  <si>
    <t>0767</t>
  </si>
  <si>
    <t>Yerry Lee Lewis Nainggolan</t>
  </si>
  <si>
    <t>0768</t>
  </si>
  <si>
    <t>Suprayogi</t>
  </si>
  <si>
    <t>0769</t>
  </si>
  <si>
    <t>Aris Baskara Tjiptabaskara</t>
  </si>
  <si>
    <t>0770</t>
  </si>
  <si>
    <t>Arif Rahman Hakim</t>
  </si>
  <si>
    <t>0771</t>
  </si>
  <si>
    <t>Thomas Yohanes Ronaldo</t>
  </si>
  <si>
    <t>0559</t>
  </si>
  <si>
    <t>Andrieka Budi Sulistyoadi</t>
  </si>
  <si>
    <t>0773</t>
  </si>
  <si>
    <t>Awang Adi P</t>
  </si>
  <si>
    <t>0775</t>
  </si>
  <si>
    <t>Dimas Jatus</t>
  </si>
  <si>
    <t>0776</t>
  </si>
  <si>
    <t>Irwan Hermawan</t>
  </si>
  <si>
    <t>0778</t>
  </si>
  <si>
    <t>Mario Erlangga</t>
  </si>
  <si>
    <t>0779</t>
  </si>
  <si>
    <t>Regi Karanda</t>
  </si>
  <si>
    <t>0780</t>
  </si>
  <si>
    <t>Rully Agustyawan</t>
  </si>
  <si>
    <t>0784</t>
  </si>
  <si>
    <t>Selvia</t>
  </si>
  <si>
    <t>0785</t>
  </si>
  <si>
    <t>Septian</t>
  </si>
  <si>
    <t>0786</t>
  </si>
  <si>
    <t>Suprayitno</t>
  </si>
  <si>
    <t>0787</t>
  </si>
  <si>
    <t>Sutedjo Rabun</t>
  </si>
  <si>
    <t>0788</t>
  </si>
  <si>
    <t>Thomas Lamera</t>
  </si>
  <si>
    <t>0789</t>
  </si>
  <si>
    <t>Veni Vita</t>
  </si>
  <si>
    <t>0790</t>
  </si>
  <si>
    <t>Yadi</t>
  </si>
  <si>
    <t>0791</t>
  </si>
  <si>
    <t>Agus</t>
  </si>
  <si>
    <t>0792</t>
  </si>
  <si>
    <t>Ahmad Alyudin Jaya</t>
  </si>
  <si>
    <t>0795</t>
  </si>
  <si>
    <t>Paul Januardo Sihotang</t>
  </si>
  <si>
    <t>0797</t>
  </si>
  <si>
    <t>Robby Kharismawan</t>
  </si>
  <si>
    <t>0798</t>
  </si>
  <si>
    <t>Dewi Sulistya</t>
  </si>
  <si>
    <t>0799</t>
  </si>
  <si>
    <t>Gita Rizky Hastari</t>
  </si>
  <si>
    <t>0800</t>
  </si>
  <si>
    <t>Iip Afriyanti</t>
  </si>
  <si>
    <t>0801</t>
  </si>
  <si>
    <t>Faizul Manan</t>
  </si>
  <si>
    <t>0802</t>
  </si>
  <si>
    <t>Abdullah Hakim</t>
  </si>
  <si>
    <t>0803</t>
  </si>
  <si>
    <t>Hendra Yanto</t>
  </si>
  <si>
    <t>0804</t>
  </si>
  <si>
    <t>Ahmad Muharom</t>
  </si>
  <si>
    <t>0805</t>
  </si>
  <si>
    <t>Aditya Rahman</t>
  </si>
  <si>
    <t>0806</t>
  </si>
  <si>
    <t>Gugun Gunawan</t>
  </si>
  <si>
    <t>0807</t>
  </si>
  <si>
    <t>Azwar Rasyid</t>
  </si>
  <si>
    <t>0808</t>
  </si>
  <si>
    <t xml:space="preserve">Muhammad Iqbal </t>
  </si>
  <si>
    <t>0809</t>
  </si>
  <si>
    <t>Ahmad Munabihi</t>
  </si>
  <si>
    <t>0810</t>
  </si>
  <si>
    <t>Javan Nusantara</t>
  </si>
  <si>
    <t>0811</t>
  </si>
  <si>
    <t>Akhmad Husein</t>
  </si>
  <si>
    <t>0813</t>
  </si>
  <si>
    <t>Yudiono Suryo</t>
  </si>
  <si>
    <t>0814</t>
  </si>
  <si>
    <t>Yusuf Priyadi</t>
  </si>
  <si>
    <t>0815</t>
  </si>
  <si>
    <t>Triyono</t>
  </si>
  <si>
    <t>0816</t>
  </si>
  <si>
    <t>Edi Kurniawan</t>
  </si>
  <si>
    <t>0817</t>
  </si>
  <si>
    <t>Rezekikasari, S.Pi., M.Ling.</t>
  </si>
  <si>
    <t>0818</t>
  </si>
  <si>
    <t>Sendi Yulianti, ST.</t>
  </si>
  <si>
    <t>0819</t>
  </si>
  <si>
    <t>Fitriana Puspa Hidasari</t>
  </si>
  <si>
    <t>0820</t>
  </si>
  <si>
    <t>Jamilatus Sya'Diah</t>
  </si>
  <si>
    <t>0821</t>
  </si>
  <si>
    <t>Thya Pratiwi Putri</t>
  </si>
  <si>
    <t>0822</t>
  </si>
  <si>
    <t>Akhmad Agus Herwana</t>
  </si>
  <si>
    <t>0823</t>
  </si>
  <si>
    <t>Mei Sulawesi Yanto</t>
  </si>
  <si>
    <t>0824</t>
  </si>
  <si>
    <t>Drs. Ramli Ramlan</t>
  </si>
  <si>
    <t>0825</t>
  </si>
  <si>
    <t>Andhi Harfenus</t>
  </si>
  <si>
    <t>0826</t>
  </si>
  <si>
    <t>Hustoybi, S</t>
  </si>
  <si>
    <t>0827</t>
  </si>
  <si>
    <t>Nanang Junaidi</t>
  </si>
  <si>
    <t>0828</t>
  </si>
  <si>
    <t>Aldrin Sawit</t>
  </si>
  <si>
    <t>0829</t>
  </si>
  <si>
    <t>Aap</t>
  </si>
  <si>
    <t>0830</t>
  </si>
  <si>
    <t>Ade Indra Chaniago</t>
  </si>
  <si>
    <t>0832</t>
  </si>
  <si>
    <t>Agus Budiarso</t>
  </si>
  <si>
    <t>0833</t>
  </si>
  <si>
    <t>Agus Mangdin</t>
  </si>
  <si>
    <t>0834</t>
  </si>
  <si>
    <t>Agus Priyanto</t>
  </si>
  <si>
    <t>0835</t>
  </si>
  <si>
    <t xml:space="preserve">Ali S S Pasaribu </t>
  </si>
  <si>
    <t>0836</t>
  </si>
  <si>
    <t>Alifiah Briyan Chandra Devi</t>
  </si>
  <si>
    <t>0837</t>
  </si>
  <si>
    <t>Ameliyah</t>
  </si>
  <si>
    <t>0838</t>
  </si>
  <si>
    <t>Andri Hermawan</t>
  </si>
  <si>
    <t>0839</t>
  </si>
  <si>
    <t>Andy Zakarya</t>
  </si>
  <si>
    <t>0840</t>
  </si>
  <si>
    <t>Anjar Rusjayanto</t>
  </si>
  <si>
    <t>0841</t>
  </si>
  <si>
    <t>Asep Heryanto</t>
  </si>
  <si>
    <t>0842</t>
  </si>
  <si>
    <t>Asep Zaenuri</t>
  </si>
  <si>
    <t>0843</t>
  </si>
  <si>
    <t>Bambang Irawan</t>
  </si>
  <si>
    <t>0844</t>
  </si>
  <si>
    <t>Bobby Septyan Irawan</t>
  </si>
  <si>
    <t>0845</t>
  </si>
  <si>
    <t>Bonifasius Novias, ST</t>
  </si>
  <si>
    <t>0846</t>
  </si>
  <si>
    <t>Budhie Darmawan</t>
  </si>
  <si>
    <t>0847</t>
  </si>
  <si>
    <t>Dahlan</t>
  </si>
  <si>
    <t>0848</t>
  </si>
  <si>
    <t>Dani Nurul</t>
  </si>
  <si>
    <t>0849</t>
  </si>
  <si>
    <t>Danny Dalco</t>
  </si>
  <si>
    <t>0850</t>
  </si>
  <si>
    <t>Deden Sk</t>
  </si>
  <si>
    <t>0851</t>
  </si>
  <si>
    <t>0852</t>
  </si>
  <si>
    <t>Dian Oktavia Widyawati</t>
  </si>
  <si>
    <t>0853</t>
  </si>
  <si>
    <t>Ecep Priyadi</t>
  </si>
  <si>
    <t>0854</t>
  </si>
  <si>
    <t>Egarindo Anugrah Fidhantama</t>
  </si>
  <si>
    <t>0855</t>
  </si>
  <si>
    <t>Ewik Sulistyo</t>
  </si>
  <si>
    <t>0856</t>
  </si>
  <si>
    <t>Febby Shandra Pertiwi</t>
  </si>
  <si>
    <t>0857</t>
  </si>
  <si>
    <t>Galih Oktavianto</t>
  </si>
  <si>
    <t>0858</t>
  </si>
  <si>
    <t>Muhammad Hakim</t>
  </si>
  <si>
    <t>0859</t>
  </si>
  <si>
    <t>Hartono</t>
  </si>
  <si>
    <t>0860</t>
  </si>
  <si>
    <t>Hasna Alliyah A</t>
  </si>
  <si>
    <t>0861</t>
  </si>
  <si>
    <t>I Gusti Ngurah Sinarsa Putra</t>
  </si>
  <si>
    <t>0862</t>
  </si>
  <si>
    <t>Ikhsani</t>
  </si>
  <si>
    <t>0863</t>
  </si>
  <si>
    <t xml:space="preserve">Ilham Yulistiawan </t>
  </si>
  <si>
    <t>0864</t>
  </si>
  <si>
    <t>Isnawati</t>
  </si>
  <si>
    <t>0865</t>
  </si>
  <si>
    <t>Israr</t>
  </si>
  <si>
    <t>0866</t>
  </si>
  <si>
    <t>Kapten Tek Jaka Raharja</t>
  </si>
  <si>
    <t>0867</t>
  </si>
  <si>
    <t>Joko Sudarsono</t>
  </si>
  <si>
    <t>0868</t>
  </si>
  <si>
    <t>Koko Trio Satria</t>
  </si>
  <si>
    <t>0869</t>
  </si>
  <si>
    <t>Leni Anggraeni</t>
  </si>
  <si>
    <t>0870</t>
  </si>
  <si>
    <t>M. Faisal Ka</t>
  </si>
  <si>
    <t>0871</t>
  </si>
  <si>
    <t>M. Zullian Risky</t>
  </si>
  <si>
    <t>0872</t>
  </si>
  <si>
    <t>Maryana</t>
  </si>
  <si>
    <t>0873</t>
  </si>
  <si>
    <t>Monica Elizabeth</t>
  </si>
  <si>
    <t>0874</t>
  </si>
  <si>
    <t>Muhammad Daniel Saputra</t>
  </si>
  <si>
    <t>0875</t>
  </si>
  <si>
    <t>Muhammad Firdiansyah</t>
  </si>
  <si>
    <t>0876</t>
  </si>
  <si>
    <t>Mustofa</t>
  </si>
  <si>
    <t>0877</t>
  </si>
  <si>
    <t>N. Gayus</t>
  </si>
  <si>
    <t>0878</t>
  </si>
  <si>
    <t>Nardianto</t>
  </si>
  <si>
    <t>0879</t>
  </si>
  <si>
    <t>Nur Septiana</t>
  </si>
  <si>
    <t>0880</t>
  </si>
  <si>
    <t>Oktavianus Adi Pratama</t>
  </si>
  <si>
    <t>0881</t>
  </si>
  <si>
    <t>Rani Mentari</t>
  </si>
  <si>
    <t>0882</t>
  </si>
  <si>
    <t>Rezawan Maydi Saptana</t>
  </si>
  <si>
    <t>0883</t>
  </si>
  <si>
    <t>Rina Rostiana</t>
  </si>
  <si>
    <t>0884</t>
  </si>
  <si>
    <t>Rishang Asmadi</t>
  </si>
  <si>
    <t>0885</t>
  </si>
  <si>
    <t>0886</t>
  </si>
  <si>
    <t>Rudi Saputra</t>
  </si>
  <si>
    <t>0887</t>
  </si>
  <si>
    <t>Samsyudir</t>
  </si>
  <si>
    <t>0888</t>
  </si>
  <si>
    <t>Siti Rossalia Maribet</t>
  </si>
  <si>
    <t>0889</t>
  </si>
  <si>
    <t>Subri</t>
  </si>
  <si>
    <t>0890</t>
  </si>
  <si>
    <t>0891</t>
  </si>
  <si>
    <t>Suripto</t>
  </si>
  <si>
    <t>0892</t>
  </si>
  <si>
    <t>Tonni Angga Nugroho</t>
  </si>
  <si>
    <t>0893</t>
  </si>
  <si>
    <t>Tri Rahayu</t>
  </si>
  <si>
    <t>0894</t>
  </si>
  <si>
    <t>Triyadi</t>
  </si>
  <si>
    <t>0895</t>
  </si>
  <si>
    <t>Vino Aloysius</t>
  </si>
  <si>
    <t>0896</t>
  </si>
  <si>
    <t>Wiku Sukmopradigdo</t>
  </si>
  <si>
    <t>0897</t>
  </si>
  <si>
    <t>Yayan Kurniawan</t>
  </si>
  <si>
    <t>0898</t>
  </si>
  <si>
    <t>Yoga Praskti</t>
  </si>
  <si>
    <t>0899</t>
  </si>
  <si>
    <t>Yolly Maristo</t>
  </si>
  <si>
    <t>0900</t>
  </si>
  <si>
    <t>Juniarti</t>
  </si>
  <si>
    <t>0901</t>
  </si>
  <si>
    <t>M. Mahzun</t>
  </si>
  <si>
    <t>0902</t>
  </si>
  <si>
    <t>Mohamad Feriadi</t>
  </si>
  <si>
    <t>0903</t>
  </si>
  <si>
    <t>Adithia Adam M</t>
  </si>
  <si>
    <t>0904</t>
  </si>
  <si>
    <t>Drs. Azwardi</t>
  </si>
  <si>
    <t>0905</t>
  </si>
  <si>
    <t>Utep Suherman S.Pd</t>
  </si>
  <si>
    <t>0906</t>
  </si>
  <si>
    <t>Robby Kurniajaya</t>
  </si>
  <si>
    <t>0907</t>
  </si>
  <si>
    <t>M Faishal Kurnia Andriawan</t>
  </si>
  <si>
    <t>0908</t>
  </si>
  <si>
    <t>Supriyo Utomo</t>
  </si>
  <si>
    <t>0909</t>
  </si>
  <si>
    <t>Achmad Budi</t>
  </si>
  <si>
    <t>0910</t>
  </si>
  <si>
    <t>Ricky Aditya</t>
  </si>
  <si>
    <t>0911</t>
  </si>
  <si>
    <t>Susandi Jaelani Abidin</t>
  </si>
  <si>
    <t>0912</t>
  </si>
  <si>
    <t>Ridwan Mukti</t>
  </si>
  <si>
    <t>0913</t>
  </si>
  <si>
    <t>Drs. H. Badarudin, Mm</t>
  </si>
  <si>
    <t>0914</t>
  </si>
  <si>
    <t>H. Hendra Gunawan</t>
  </si>
  <si>
    <t>0915</t>
  </si>
  <si>
    <t>Malik Vladimir Azwar</t>
  </si>
  <si>
    <t>0916</t>
  </si>
  <si>
    <t>Suyoto Slamet</t>
  </si>
  <si>
    <t>0917</t>
  </si>
  <si>
    <t>Kasutiyono</t>
  </si>
  <si>
    <t>0918</t>
  </si>
  <si>
    <t>Yuliana Dika</t>
  </si>
  <si>
    <t>0919</t>
  </si>
  <si>
    <t>Rahayu Utami</t>
  </si>
  <si>
    <t>0920</t>
  </si>
  <si>
    <t>Mayor Lek. Syamsul.Q. Hamzah S.Pd.</t>
  </si>
  <si>
    <t>0921</t>
  </si>
  <si>
    <t>Supriyatna</t>
  </si>
  <si>
    <t>0922</t>
  </si>
  <si>
    <t>Rochman Nur Hidayah</t>
  </si>
  <si>
    <t>0923</t>
  </si>
  <si>
    <t>Gunawan Junaedi</t>
  </si>
  <si>
    <t>0924</t>
  </si>
  <si>
    <t>Serda Jadi Nurcahyadi</t>
  </si>
  <si>
    <t>0925</t>
  </si>
  <si>
    <t>Dwi Perwitosari</t>
  </si>
  <si>
    <t>0926</t>
  </si>
  <si>
    <t>Rifqi Khoirudin</t>
  </si>
  <si>
    <t>0927</t>
  </si>
  <si>
    <t>Dita Okto Wirasetyo</t>
  </si>
  <si>
    <t>0928</t>
  </si>
  <si>
    <t>Andre Risky Gunawan</t>
  </si>
  <si>
    <t>0929</t>
  </si>
  <si>
    <t>Debora Meilina Eko Siswo Saputri</t>
  </si>
  <si>
    <t>0930</t>
  </si>
  <si>
    <t>Lusi Qp</t>
  </si>
  <si>
    <t>0931</t>
  </si>
  <si>
    <t>Willy Kelmanutu</t>
  </si>
  <si>
    <t>0932</t>
  </si>
  <si>
    <t>Agus Setiawan</t>
  </si>
  <si>
    <t>0933</t>
  </si>
  <si>
    <t>Budi Waluyo</t>
  </si>
  <si>
    <t>0934</t>
  </si>
  <si>
    <t>Haryadi</t>
  </si>
  <si>
    <t>0935</t>
  </si>
  <si>
    <t>Agus Suwarno</t>
  </si>
  <si>
    <t>0936</t>
  </si>
  <si>
    <t>Yosep Susanto</t>
  </si>
  <si>
    <t>0937</t>
  </si>
  <si>
    <t>Yohan Pamarta Sejati</t>
  </si>
  <si>
    <t>0938</t>
  </si>
  <si>
    <t>Rujiannor</t>
  </si>
  <si>
    <t>0939</t>
  </si>
  <si>
    <t>Dwi Hari Setiawan</t>
  </si>
  <si>
    <t>0940</t>
  </si>
  <si>
    <t>Nur Fakhrudin</t>
  </si>
  <si>
    <t>0941</t>
  </si>
  <si>
    <t>Aditya Arif Setiawan</t>
  </si>
  <si>
    <t>0942</t>
  </si>
  <si>
    <t>Hadi Sutikto</t>
  </si>
  <si>
    <t>0943</t>
  </si>
  <si>
    <t>Rusli</t>
  </si>
  <si>
    <t>0944</t>
  </si>
  <si>
    <t>Asep Maulana Wahyudi</t>
  </si>
  <si>
    <t>0945</t>
  </si>
  <si>
    <t>Suryadi</t>
  </si>
  <si>
    <t>0946</t>
  </si>
  <si>
    <t>Pathul Riska</t>
  </si>
  <si>
    <t>0947</t>
  </si>
  <si>
    <t>0948</t>
  </si>
  <si>
    <t>Heru Santoso</t>
  </si>
  <si>
    <t>0949</t>
  </si>
  <si>
    <t>Cahyo Tulus Widodo</t>
  </si>
  <si>
    <t>0950</t>
  </si>
  <si>
    <t>Herick  Acep Maulana</t>
  </si>
  <si>
    <t>0951</t>
  </si>
  <si>
    <t>Historis Surya Negara</t>
  </si>
  <si>
    <t>0952</t>
  </si>
  <si>
    <t>0953</t>
  </si>
  <si>
    <t>Pungki Dyantoro</t>
  </si>
  <si>
    <t>0954</t>
  </si>
  <si>
    <t>Djubair Od</t>
  </si>
  <si>
    <t>0955</t>
  </si>
  <si>
    <t>Agus Deni Suherlan</t>
  </si>
  <si>
    <t>0956</t>
  </si>
  <si>
    <t>Dharisma Hanafi Cahya Sandy</t>
  </si>
  <si>
    <t>0957</t>
  </si>
  <si>
    <t>0958</t>
  </si>
  <si>
    <t>0959</t>
  </si>
  <si>
    <t>0960</t>
  </si>
  <si>
    <t>Tri Ningsih</t>
  </si>
  <si>
    <t>0961</t>
  </si>
  <si>
    <t>0962</t>
  </si>
  <si>
    <t>Ahmad Hasanuddin</t>
  </si>
  <si>
    <t>0963</t>
  </si>
  <si>
    <t>Samsul Hadi</t>
  </si>
  <si>
    <t>0964</t>
  </si>
  <si>
    <t>Yudo Nugroho</t>
  </si>
  <si>
    <t>0965</t>
  </si>
  <si>
    <t>Agus Budi Mulyono</t>
  </si>
  <si>
    <t>0966</t>
  </si>
  <si>
    <t>Aji Suwanto</t>
  </si>
  <si>
    <t>0967</t>
  </si>
  <si>
    <t>M. Chairuddin, S.AP.</t>
  </si>
  <si>
    <t>0968</t>
  </si>
  <si>
    <t>0969</t>
  </si>
  <si>
    <t>Dwi Anggraini</t>
  </si>
  <si>
    <t>0970</t>
  </si>
  <si>
    <t>Asri Winarni</t>
  </si>
  <si>
    <t>0971</t>
  </si>
  <si>
    <t>B.Agus Pudyanto</t>
  </si>
  <si>
    <t>0972</t>
  </si>
  <si>
    <t xml:space="preserve">Andika </t>
  </si>
  <si>
    <t>0973</t>
  </si>
  <si>
    <t>Wahyu</t>
  </si>
  <si>
    <t>0974</t>
  </si>
  <si>
    <t>Daniel A</t>
  </si>
  <si>
    <t>0975</t>
  </si>
  <si>
    <t>Adriel Mesias Simorangkir</t>
  </si>
  <si>
    <t>0976</t>
  </si>
  <si>
    <t xml:space="preserve">Achmad Irvan </t>
  </si>
  <si>
    <t>0977</t>
  </si>
  <si>
    <t>Novandri Sebastian</t>
  </si>
  <si>
    <t>0978</t>
  </si>
  <si>
    <t>Yulie Rachmadita</t>
  </si>
  <si>
    <t>0979</t>
  </si>
  <si>
    <t>Hagen Agestini</t>
  </si>
  <si>
    <t>0980</t>
  </si>
  <si>
    <t>A.Aliyudin Jaya</t>
  </si>
  <si>
    <t>0981</t>
  </si>
  <si>
    <t>Aulia Rachman</t>
  </si>
  <si>
    <t>0982</t>
  </si>
  <si>
    <t>Ir.Santoso Budi</t>
  </si>
  <si>
    <t>0983</t>
  </si>
  <si>
    <t>Mursida</t>
  </si>
  <si>
    <t>0984</t>
  </si>
  <si>
    <t>Edison Ardiles</t>
  </si>
  <si>
    <t>0985</t>
  </si>
  <si>
    <t>Maulidya Ayu</t>
  </si>
  <si>
    <t>0986</t>
  </si>
  <si>
    <t>Charles Esward</t>
  </si>
  <si>
    <t>0987</t>
  </si>
  <si>
    <t>Dedek Setiawan</t>
  </si>
  <si>
    <t>0988</t>
  </si>
  <si>
    <t>Windi Putri Astuti</t>
  </si>
  <si>
    <t>0989</t>
  </si>
  <si>
    <t>Aditya Agus Nugroho</t>
  </si>
  <si>
    <t xml:space="preserve">Pa </t>
  </si>
  <si>
    <t>0990</t>
  </si>
  <si>
    <t>Prastyo Guntoro</t>
  </si>
  <si>
    <t>0991</t>
  </si>
  <si>
    <t>Risky Pauji</t>
  </si>
  <si>
    <t>0992</t>
  </si>
  <si>
    <t>Yudi Eko  Susanto</t>
  </si>
  <si>
    <t>0993</t>
  </si>
  <si>
    <t>Siti Rohayati</t>
  </si>
  <si>
    <t>0994</t>
  </si>
  <si>
    <t>Fahrudin</t>
  </si>
  <si>
    <t>0995</t>
  </si>
  <si>
    <t>Agnesia Anggun K</t>
  </si>
  <si>
    <t>0996</t>
  </si>
  <si>
    <t>Bela Nanda A</t>
  </si>
  <si>
    <t>0997</t>
  </si>
  <si>
    <t>Hana Surya Murti</t>
  </si>
  <si>
    <t>0998</t>
  </si>
  <si>
    <t>Aulia Putra Pratama</t>
  </si>
  <si>
    <t>0999</t>
  </si>
  <si>
    <t>Arief Tri Suprayoga</t>
  </si>
  <si>
    <t>1000</t>
  </si>
  <si>
    <t>Achmad Ilham Firdaus</t>
  </si>
  <si>
    <t>1001</t>
  </si>
  <si>
    <t>Dwi Bagoes Kurniawan Supatno</t>
  </si>
  <si>
    <t>1002</t>
  </si>
  <si>
    <t>Lavinta Kurnia Sandy</t>
  </si>
  <si>
    <t>1003</t>
  </si>
  <si>
    <t>Ayu Melyana Sari</t>
  </si>
  <si>
    <t>1004</t>
  </si>
  <si>
    <t>Muhammad Ahda Musthofa</t>
  </si>
  <si>
    <t>1005</t>
  </si>
  <si>
    <t>Lily Anlia  Rosatya</t>
  </si>
  <si>
    <t>1006</t>
  </si>
  <si>
    <t>1007</t>
  </si>
  <si>
    <t>Asep Junaedi</t>
  </si>
  <si>
    <t>1008</t>
  </si>
  <si>
    <t>Ajeng Nur Endah</t>
  </si>
  <si>
    <t>1009</t>
  </si>
  <si>
    <t>1010</t>
  </si>
  <si>
    <t>Fitri Wijaya</t>
  </si>
  <si>
    <t>1011</t>
  </si>
  <si>
    <t>Nabila Hasna Q</t>
  </si>
  <si>
    <t>1012</t>
  </si>
  <si>
    <t>Yuni Senjaya</t>
  </si>
  <si>
    <t>1013</t>
  </si>
  <si>
    <t>Taufiq Edgar Ady Pramana</t>
  </si>
  <si>
    <t>1014</t>
  </si>
  <si>
    <t>Lia Sophia</t>
  </si>
  <si>
    <t>1015</t>
  </si>
  <si>
    <t>Dita Mayasari</t>
  </si>
  <si>
    <t>1016</t>
  </si>
  <si>
    <t>Tri Wijayanti</t>
  </si>
  <si>
    <t>1017</t>
  </si>
  <si>
    <t>Widyaningtyas Ayu A</t>
  </si>
  <si>
    <t>1018</t>
  </si>
  <si>
    <t>Ahmad Basri</t>
  </si>
  <si>
    <t>1019</t>
  </si>
  <si>
    <t>Yekti Anjari</t>
  </si>
  <si>
    <t>1020</t>
  </si>
  <si>
    <t>Wardoyo</t>
  </si>
  <si>
    <t>1021</t>
  </si>
  <si>
    <t>Sumarta Hendrawan</t>
  </si>
  <si>
    <t>1022</t>
  </si>
  <si>
    <t>1023</t>
  </si>
  <si>
    <t xml:space="preserve">Nanang Sulaiman </t>
  </si>
  <si>
    <t>1024</t>
  </si>
  <si>
    <t>Djumiardi</t>
  </si>
  <si>
    <t>1025</t>
  </si>
  <si>
    <t>Yopi Arianto</t>
  </si>
  <si>
    <t>1026</t>
  </si>
  <si>
    <t>Jumihardi</t>
  </si>
  <si>
    <t>1027</t>
  </si>
  <si>
    <t>Sunardi Ibrahim</t>
  </si>
  <si>
    <t>1028</t>
  </si>
  <si>
    <t>Hadi Widjaja</t>
  </si>
  <si>
    <t>1029</t>
  </si>
  <si>
    <t>Herry Santoso</t>
  </si>
  <si>
    <t>1030</t>
  </si>
  <si>
    <t>Sofyan Syaifudin</t>
  </si>
  <si>
    <t>1031</t>
  </si>
  <si>
    <t>1032</t>
  </si>
  <si>
    <t>Fadjar Atmawidjaja</t>
  </si>
  <si>
    <t>1033</t>
  </si>
  <si>
    <t>Bipi Prihanggodo</t>
  </si>
  <si>
    <t>1034</t>
  </si>
  <si>
    <t>Steven Dean Kijang W</t>
  </si>
  <si>
    <t>1035</t>
  </si>
  <si>
    <t>Darwis Fadhli</t>
  </si>
  <si>
    <t>1036</t>
  </si>
  <si>
    <t>Riza Suseno Nugraha Putra</t>
  </si>
  <si>
    <t>1037</t>
  </si>
  <si>
    <t>Abdul Gadir Mulahela</t>
  </si>
  <si>
    <t>1038</t>
  </si>
  <si>
    <t>Nanang Triono</t>
  </si>
  <si>
    <t>1039</t>
  </si>
  <si>
    <t>Tanu Giriduady Putra Negara</t>
  </si>
  <si>
    <t>1040</t>
  </si>
  <si>
    <t>Sumardi</t>
  </si>
  <si>
    <t>1041</t>
  </si>
  <si>
    <t>Pribadi Utomo</t>
  </si>
  <si>
    <t>1042</t>
  </si>
  <si>
    <t>Anggara Shela Perdana</t>
  </si>
  <si>
    <t>1043</t>
  </si>
  <si>
    <t>Suciari Dewi Widya Triani</t>
  </si>
  <si>
    <t>1044</t>
  </si>
  <si>
    <t>Harnes Yanuaryzky Herlambang</t>
  </si>
  <si>
    <t>1045</t>
  </si>
  <si>
    <t xml:space="preserve">Lingga Ayu Sani </t>
  </si>
  <si>
    <t>1046</t>
  </si>
  <si>
    <t>Zainudin Ghozali</t>
  </si>
  <si>
    <t>1047</t>
  </si>
  <si>
    <t>Arif Eko Wahyudi</t>
  </si>
  <si>
    <t>1048</t>
  </si>
  <si>
    <t>Aqies Krismandani Patria</t>
  </si>
  <si>
    <t>1049</t>
  </si>
  <si>
    <t>Akhmad Wahid</t>
  </si>
  <si>
    <t>1050</t>
  </si>
  <si>
    <t>Friennandes Hutabarat</t>
  </si>
  <si>
    <t>1051</t>
  </si>
  <si>
    <t>Ernando Rizky Dalimunthe</t>
  </si>
  <si>
    <t>1052</t>
  </si>
  <si>
    <t>1053</t>
  </si>
  <si>
    <t>Liesda Oktaviani</t>
  </si>
  <si>
    <t>1054</t>
  </si>
  <si>
    <t>1055</t>
  </si>
  <si>
    <t>M Akbar Ramadhan</t>
  </si>
  <si>
    <t>1056</t>
  </si>
  <si>
    <t>Wisnu Dwi Atmodjo</t>
  </si>
  <si>
    <t>1057</t>
  </si>
  <si>
    <t>Jaka Febriana</t>
  </si>
  <si>
    <t>1058</t>
  </si>
  <si>
    <t>Mulyono</t>
  </si>
  <si>
    <t>1059</t>
  </si>
  <si>
    <t>Ruddy Wijaya</t>
  </si>
  <si>
    <t>1060</t>
  </si>
  <si>
    <t>Tanos Maichael Andriyan</t>
  </si>
  <si>
    <t>1061</t>
  </si>
  <si>
    <t>Andrian Meilan</t>
  </si>
  <si>
    <t>1062</t>
  </si>
  <si>
    <t>Tirta RisDIYanto</t>
  </si>
  <si>
    <t>1063</t>
  </si>
  <si>
    <t>Ryan Adi Putera Effendy</t>
  </si>
  <si>
    <t>1064</t>
  </si>
  <si>
    <t>Sudibyo</t>
  </si>
  <si>
    <t>1065</t>
  </si>
  <si>
    <t>Andrieel Arthur Rizky Wijaya</t>
  </si>
  <si>
    <t>1066</t>
  </si>
  <si>
    <t>Elisa Rochmah</t>
  </si>
  <si>
    <t>1067</t>
  </si>
  <si>
    <t>1068</t>
  </si>
  <si>
    <t>Dwi Tantwiarriyani</t>
  </si>
  <si>
    <t>1069</t>
  </si>
  <si>
    <t>M. Setiyawan</t>
  </si>
  <si>
    <t>1070</t>
  </si>
  <si>
    <t>Yoggi Abditia</t>
  </si>
  <si>
    <t>1071</t>
  </si>
  <si>
    <t>Andhika Rizqi Saputra</t>
  </si>
  <si>
    <t>1072</t>
  </si>
  <si>
    <t>Fadli Feri Pardilla</t>
  </si>
  <si>
    <t>1073</t>
  </si>
  <si>
    <t>Eko Prastyo</t>
  </si>
  <si>
    <t>1074</t>
  </si>
  <si>
    <t>Ermi W Cahya L U</t>
  </si>
  <si>
    <t>1075</t>
  </si>
  <si>
    <t>Arya Saputra</t>
  </si>
  <si>
    <t>1076</t>
  </si>
  <si>
    <t>Neni Dewi P</t>
  </si>
  <si>
    <t>1077</t>
  </si>
  <si>
    <t>Sonia Imas A</t>
  </si>
  <si>
    <t>1078</t>
  </si>
  <si>
    <t>Ndaru Joko Prabowo</t>
  </si>
  <si>
    <t>1079</t>
  </si>
  <si>
    <t>Ery Setyawan</t>
  </si>
  <si>
    <t>1080</t>
  </si>
  <si>
    <t>Ardi Setyawan</t>
  </si>
  <si>
    <t>1081</t>
  </si>
  <si>
    <t>Andi Zuliyanto</t>
  </si>
  <si>
    <t>1082</t>
  </si>
  <si>
    <t>Wahyu Agung P</t>
  </si>
  <si>
    <t>1083</t>
  </si>
  <si>
    <t>Hadriansyah</t>
  </si>
  <si>
    <t>1084</t>
  </si>
  <si>
    <t>Muhammad Syarif</t>
  </si>
  <si>
    <t>1085</t>
  </si>
  <si>
    <t>Pandu Yugo Anggoro</t>
  </si>
  <si>
    <t>1086</t>
  </si>
  <si>
    <t>Rizqiah Fawzian Nisa</t>
  </si>
  <si>
    <t>1087</t>
  </si>
  <si>
    <t>Didik Herlambang</t>
  </si>
  <si>
    <t>1088</t>
  </si>
  <si>
    <t>Rinaldi Rangga Saputra</t>
  </si>
  <si>
    <t>1089</t>
  </si>
  <si>
    <t>Ahmad Ikhsan Gabean</t>
  </si>
  <si>
    <t>1090</t>
  </si>
  <si>
    <t>Syahrul Abidin</t>
  </si>
  <si>
    <t>1091</t>
  </si>
  <si>
    <t>Hendra Dwi Irawan</t>
  </si>
  <si>
    <t>1092</t>
  </si>
  <si>
    <t>Zakarie Mohamud</t>
  </si>
  <si>
    <t>1093</t>
  </si>
  <si>
    <t>Slamet Dwi Untoro</t>
  </si>
  <si>
    <t>1094</t>
  </si>
  <si>
    <t>Muhammad Arif Hidayatullah</t>
  </si>
  <si>
    <t>1095</t>
  </si>
  <si>
    <t>Arlen Verta Ramadhan</t>
  </si>
  <si>
    <t>1096</t>
  </si>
  <si>
    <t>Defri Afriadi</t>
  </si>
  <si>
    <t>1097</t>
  </si>
  <si>
    <t>Dodi Hermansyah</t>
  </si>
  <si>
    <t>1098</t>
  </si>
  <si>
    <t>Basuki Rahmat</t>
  </si>
  <si>
    <t>1099</t>
  </si>
  <si>
    <t>1100</t>
  </si>
  <si>
    <t>Revizal</t>
  </si>
  <si>
    <t>1101</t>
  </si>
  <si>
    <t>Roma Doris</t>
  </si>
  <si>
    <t>1102</t>
  </si>
  <si>
    <t>Fahrul Rosey</t>
  </si>
  <si>
    <t>1103</t>
  </si>
  <si>
    <t>Agung Abdul Malik</t>
  </si>
  <si>
    <t>1104</t>
  </si>
  <si>
    <t>Moh. Badri</t>
  </si>
  <si>
    <t>1105</t>
  </si>
  <si>
    <t>Meidi Aga Pranata</t>
  </si>
  <si>
    <t>1106</t>
  </si>
  <si>
    <t>Ardywinata</t>
  </si>
  <si>
    <t>1107</t>
  </si>
  <si>
    <t>Aninda HarDIYanto</t>
  </si>
  <si>
    <t>1108</t>
  </si>
  <si>
    <t>Brainer Dodi Elton Sarwom</t>
  </si>
  <si>
    <t>1109</t>
  </si>
  <si>
    <t>Joko Basuki</t>
  </si>
  <si>
    <t>1110</t>
  </si>
  <si>
    <t>Bahagiyanto</t>
  </si>
  <si>
    <t>1111</t>
  </si>
  <si>
    <t>Mohammad Bisri Anshori</t>
  </si>
  <si>
    <t>1112</t>
  </si>
  <si>
    <t>Dani Antariksa</t>
  </si>
  <si>
    <t>1113</t>
  </si>
  <si>
    <t>Ely Oktafiani</t>
  </si>
  <si>
    <t>1114</t>
  </si>
  <si>
    <t>Choirul Muchtarom</t>
  </si>
  <si>
    <t>1115</t>
  </si>
  <si>
    <t>Very Prasetyo</t>
  </si>
  <si>
    <t>1116</t>
  </si>
  <si>
    <t>Panggih Winarto</t>
  </si>
  <si>
    <t>1117</t>
  </si>
  <si>
    <t>Didik Setyawan</t>
  </si>
  <si>
    <t>1118</t>
  </si>
  <si>
    <t>Yemi Andrianus</t>
  </si>
  <si>
    <t>1119</t>
  </si>
  <si>
    <t>Ir. Muhammad Rijali Hadi, M.PD</t>
  </si>
  <si>
    <t>1120</t>
  </si>
  <si>
    <t>1121</t>
  </si>
  <si>
    <t>Sehin Ahresi Zamawi</t>
  </si>
  <si>
    <t>1122</t>
  </si>
  <si>
    <t>Mza Djalal</t>
  </si>
  <si>
    <t>1123</t>
  </si>
  <si>
    <t>1124</t>
  </si>
  <si>
    <t>Enri Atthoriq Rizkya Irawan</t>
  </si>
  <si>
    <t>1125</t>
  </si>
  <si>
    <t>Abdul Majid</t>
  </si>
  <si>
    <t>1126</t>
  </si>
  <si>
    <t>Yan Rinaldo Bachdie</t>
  </si>
  <si>
    <t>1127</t>
  </si>
  <si>
    <t>Rahmanie</t>
  </si>
  <si>
    <t>1128</t>
  </si>
  <si>
    <t>Indra Yuditira</t>
  </si>
  <si>
    <t>1129</t>
  </si>
  <si>
    <t>Ismail Kresna Yuda</t>
  </si>
  <si>
    <t>1130</t>
  </si>
  <si>
    <t>Javier Umar Ravy</t>
  </si>
  <si>
    <t>1131</t>
  </si>
  <si>
    <t>Yoedo Soetrisno</t>
  </si>
  <si>
    <t>1132</t>
  </si>
  <si>
    <t>Noor Rina Saidatul Ulya</t>
  </si>
  <si>
    <t>1133</t>
  </si>
  <si>
    <t>Pradipta Novega Elvan Haldi</t>
  </si>
  <si>
    <t>1134</t>
  </si>
  <si>
    <t>Putra Bayu Pratama</t>
  </si>
  <si>
    <t>1135</t>
  </si>
  <si>
    <t>Meydiandra Eka Putra</t>
  </si>
  <si>
    <t>1136</t>
  </si>
  <si>
    <t>BuDIYanto</t>
  </si>
  <si>
    <t>1137</t>
  </si>
  <si>
    <t>Eka Wahyu Widodo</t>
  </si>
  <si>
    <t>1138</t>
  </si>
  <si>
    <t>Mira Hayu Nindyowati</t>
  </si>
  <si>
    <t>1139</t>
  </si>
  <si>
    <t>Anggita Rani Ashari</t>
  </si>
  <si>
    <t>1140</t>
  </si>
  <si>
    <t>Cristina Lewy</t>
  </si>
  <si>
    <t>1141</t>
  </si>
  <si>
    <t>Sheny Aprina</t>
  </si>
  <si>
    <t>1142</t>
  </si>
  <si>
    <t>Handi Yohanes</t>
  </si>
  <si>
    <t>1143</t>
  </si>
  <si>
    <t>Vincentius Alexander</t>
  </si>
  <si>
    <t>1144</t>
  </si>
  <si>
    <t>Oki Arta Dirgantara</t>
  </si>
  <si>
    <t>1145</t>
  </si>
  <si>
    <t>1146</t>
  </si>
  <si>
    <t>Alan Maulana</t>
  </si>
  <si>
    <t>1147</t>
  </si>
  <si>
    <t>Atjep Rachdiana Saputra</t>
  </si>
  <si>
    <t>1148</t>
  </si>
  <si>
    <t>Endi</t>
  </si>
  <si>
    <t>1149</t>
  </si>
  <si>
    <t>Erwan Setiawan</t>
  </si>
  <si>
    <t>1150</t>
  </si>
  <si>
    <t>Untung</t>
  </si>
  <si>
    <t>1151</t>
  </si>
  <si>
    <t>Anton Zacharia</t>
  </si>
  <si>
    <t>1152</t>
  </si>
  <si>
    <t>1153</t>
  </si>
  <si>
    <t>Junaidi Setiawan</t>
  </si>
  <si>
    <t>1154</t>
  </si>
  <si>
    <t>Andri Faisal Adam</t>
  </si>
  <si>
    <t>1155</t>
  </si>
  <si>
    <t>Ibrahim Qoshmal Atsaqif</t>
  </si>
  <si>
    <t>1156</t>
  </si>
  <si>
    <t>Habib Nur Iqbal</t>
  </si>
  <si>
    <t>1157</t>
  </si>
  <si>
    <t>Astak Triyo Wijanarko, ST</t>
  </si>
  <si>
    <t>1158</t>
  </si>
  <si>
    <t>Cipta Senjaya</t>
  </si>
  <si>
    <t>1159</t>
  </si>
  <si>
    <t xml:space="preserve">Kamil Hakiki </t>
  </si>
  <si>
    <t>1160</t>
  </si>
  <si>
    <t>Endras Aulia Rahman</t>
  </si>
  <si>
    <t>1161</t>
  </si>
  <si>
    <t>Anggi Ika Kurniawan</t>
  </si>
  <si>
    <t>1162</t>
  </si>
  <si>
    <t>Fransiskus Kristiyanto</t>
  </si>
  <si>
    <t>1163</t>
  </si>
  <si>
    <t>Vincentius Hendratno</t>
  </si>
  <si>
    <t>1164</t>
  </si>
  <si>
    <t>Ery Setiawan</t>
  </si>
  <si>
    <t>1165</t>
  </si>
  <si>
    <t>Tiar Agustianto</t>
  </si>
  <si>
    <t>1166</t>
  </si>
  <si>
    <t>Tito Aji Permadi</t>
  </si>
  <si>
    <t>1167</t>
  </si>
  <si>
    <t>Andika Priyanta</t>
  </si>
  <si>
    <t>1168</t>
  </si>
  <si>
    <t>Muhammad Ricky Zulianto</t>
  </si>
  <si>
    <t>1169</t>
  </si>
  <si>
    <t>Dian Mahanata</t>
  </si>
  <si>
    <t>1170</t>
  </si>
  <si>
    <t>Ryan Herviana</t>
  </si>
  <si>
    <t>1171</t>
  </si>
  <si>
    <t>Herman</t>
  </si>
  <si>
    <t>1172</t>
  </si>
  <si>
    <t>Kapten. Benyamin</t>
  </si>
  <si>
    <t>1173</t>
  </si>
  <si>
    <t>Devi Dwi Ariyanti</t>
  </si>
  <si>
    <t>1174</t>
  </si>
  <si>
    <t>Rikky A. Adywijaya</t>
  </si>
  <si>
    <t>1175</t>
  </si>
  <si>
    <t>Julistha Permatasari</t>
  </si>
  <si>
    <t>1176</t>
  </si>
  <si>
    <t>Amal Farasabil</t>
  </si>
  <si>
    <t>1177</t>
  </si>
  <si>
    <t>Nanda Kris Novita</t>
  </si>
  <si>
    <t>1178</t>
  </si>
  <si>
    <t>Junaidi, Sap</t>
  </si>
  <si>
    <t>1179</t>
  </si>
  <si>
    <t>I Wayan Arianto</t>
  </si>
  <si>
    <t>1180</t>
  </si>
  <si>
    <t>Ida Bagus Bayu Pramudya</t>
  </si>
  <si>
    <t>1181</t>
  </si>
  <si>
    <t>Made Bagia Suarsana</t>
  </si>
  <si>
    <t>1182</t>
  </si>
  <si>
    <t>I Putu Indra Ika Nugraha</t>
  </si>
  <si>
    <t>1183</t>
  </si>
  <si>
    <t>Made Agus Krisna Adi</t>
  </si>
  <si>
    <t>1184</t>
  </si>
  <si>
    <t>Reza Milenia Eka Suci</t>
  </si>
  <si>
    <t>1185</t>
  </si>
  <si>
    <t>Sunarto Efendi</t>
  </si>
  <si>
    <t>1186</t>
  </si>
  <si>
    <t>Gede Sada Wijaya</t>
  </si>
  <si>
    <t>1187</t>
  </si>
  <si>
    <t>Arief Wibowo</t>
  </si>
  <si>
    <t>1188</t>
  </si>
  <si>
    <t>Ida Bagus Kresna Rendra</t>
  </si>
  <si>
    <t>1189</t>
  </si>
  <si>
    <t>Dewa Ketut Suarnawa</t>
  </si>
  <si>
    <t>1190</t>
  </si>
  <si>
    <t>Verry Prasetyo Supandi</t>
  </si>
  <si>
    <t>1191</t>
  </si>
  <si>
    <t>Wisnu Nefrian</t>
  </si>
  <si>
    <t>1192</t>
  </si>
  <si>
    <t>Rizky Dwi Pujianingsih</t>
  </si>
  <si>
    <t>1193</t>
  </si>
  <si>
    <t>Firman Alam Firdaus</t>
  </si>
  <si>
    <t>1194</t>
  </si>
  <si>
    <t>1195</t>
  </si>
  <si>
    <t>Nixon Nikolaus Nilla Mahuse</t>
  </si>
  <si>
    <t>1196</t>
  </si>
  <si>
    <t>Arief Yuliawan</t>
  </si>
  <si>
    <t>1197</t>
  </si>
  <si>
    <t>Aiwa Tresno Handoko</t>
  </si>
  <si>
    <t>1198</t>
  </si>
  <si>
    <t>Ilham Dwicahya</t>
  </si>
  <si>
    <t>1199</t>
  </si>
  <si>
    <t>Andina Chandra Nuraini</t>
  </si>
  <si>
    <t>1200</t>
  </si>
  <si>
    <t>Hari Respati Ajilisno</t>
  </si>
  <si>
    <t>1201</t>
  </si>
  <si>
    <t>Sandy Fadhlillah</t>
  </si>
  <si>
    <t>1202</t>
  </si>
  <si>
    <t xml:space="preserve">Agus Sofyan </t>
  </si>
  <si>
    <t>1203</t>
  </si>
  <si>
    <t>Imran Fadhillah</t>
  </si>
  <si>
    <t>1204</t>
  </si>
  <si>
    <t>Subagyo</t>
  </si>
  <si>
    <t>1205</t>
  </si>
  <si>
    <t>Sumarwanto</t>
  </si>
  <si>
    <t>1206</t>
  </si>
  <si>
    <t>Wiwin Kusniawan</t>
  </si>
  <si>
    <t>1207</t>
  </si>
  <si>
    <t>Tedi Aditama</t>
  </si>
  <si>
    <t>1208</t>
  </si>
  <si>
    <t>Fabian Eka Ardana</t>
  </si>
  <si>
    <t>1209</t>
  </si>
  <si>
    <t>Surad Agung Prasetyo</t>
  </si>
  <si>
    <t>1210</t>
  </si>
  <si>
    <t>Ferry Alfian Surury</t>
  </si>
  <si>
    <t>1211</t>
  </si>
  <si>
    <t>Zaenal Vero Ardiansyah</t>
  </si>
  <si>
    <t>1212</t>
  </si>
  <si>
    <t>Rifan Zulkifli</t>
  </si>
  <si>
    <t>1213</t>
  </si>
  <si>
    <t>Muhammad Hanif F</t>
  </si>
  <si>
    <t>1214</t>
  </si>
  <si>
    <t>Bambang Mulyadi</t>
  </si>
  <si>
    <t>1215</t>
  </si>
  <si>
    <t xml:space="preserve">Ichwan Hartoko </t>
  </si>
  <si>
    <t>1216</t>
  </si>
  <si>
    <t>Dirga Juliawan Aditama</t>
  </si>
  <si>
    <t>1217</t>
  </si>
  <si>
    <t>Oben Yogi Utomo</t>
  </si>
  <si>
    <t>1218</t>
  </si>
  <si>
    <t>Eko Agus Winarso</t>
  </si>
  <si>
    <t>1219</t>
  </si>
  <si>
    <t>Yogha Ferrary Budiman</t>
  </si>
  <si>
    <t>1220</t>
  </si>
  <si>
    <t>Altaf Zahra</t>
  </si>
  <si>
    <t>1221</t>
  </si>
  <si>
    <t>Muhammad Kifin Setiawan</t>
  </si>
  <si>
    <t>1222</t>
  </si>
  <si>
    <t>Abrian Martono</t>
  </si>
  <si>
    <t>1223</t>
  </si>
  <si>
    <t>Rasul Ibrahim</t>
  </si>
  <si>
    <t>1224</t>
  </si>
  <si>
    <t>Abdul Gani Fatah</t>
  </si>
  <si>
    <t>1225</t>
  </si>
  <si>
    <t>Yuni Suprapto</t>
  </si>
  <si>
    <t>1226</t>
  </si>
  <si>
    <t>Kapten Adm Desi Okta Suciati</t>
  </si>
  <si>
    <t>1227</t>
  </si>
  <si>
    <t>Kapten Adm Dwiratna K</t>
  </si>
  <si>
    <t>1228</t>
  </si>
  <si>
    <t>Gina Haryati</t>
  </si>
  <si>
    <t>1229</t>
  </si>
  <si>
    <t>Eri Surachman</t>
  </si>
  <si>
    <t>1230</t>
  </si>
  <si>
    <t>Fahmi Ramdani</t>
  </si>
  <si>
    <t>1231</t>
  </si>
  <si>
    <t>Rommy</t>
  </si>
  <si>
    <t>1232</t>
  </si>
  <si>
    <t>Regga Salman</t>
  </si>
  <si>
    <t>1233</t>
  </si>
  <si>
    <t>1234</t>
  </si>
  <si>
    <t>Mochamad Rizky</t>
  </si>
  <si>
    <t>1235</t>
  </si>
  <si>
    <t>Anis Amalia</t>
  </si>
  <si>
    <t>1236</t>
  </si>
  <si>
    <t>Peltu Eman Sulaeman</t>
  </si>
  <si>
    <t>1237</t>
  </si>
  <si>
    <t>Kapt Kes Markus</t>
  </si>
  <si>
    <t>1238</t>
  </si>
  <si>
    <t>Kapt Kes Santoso</t>
  </si>
  <si>
    <t>1239</t>
  </si>
  <si>
    <t>Peltu Rudy</t>
  </si>
  <si>
    <t>1240</t>
  </si>
  <si>
    <t>Serma Agus</t>
  </si>
  <si>
    <t>1241</t>
  </si>
  <si>
    <t>Serma Sugeng</t>
  </si>
  <si>
    <t>1242</t>
  </si>
  <si>
    <t>Nanang</t>
  </si>
  <si>
    <t>1243</t>
  </si>
  <si>
    <t>Ade Sunandar</t>
  </si>
  <si>
    <t>1244</t>
  </si>
  <si>
    <t>Pns Budi</t>
  </si>
  <si>
    <t>1245</t>
  </si>
  <si>
    <t>Irawati Sardi</t>
  </si>
  <si>
    <t>1246</t>
  </si>
  <si>
    <t>Satrio Aribowo</t>
  </si>
  <si>
    <t>1247</t>
  </si>
  <si>
    <t>Kolonel Pnb. Mohammad Syafii, S.Ip</t>
  </si>
  <si>
    <t>1248</t>
  </si>
  <si>
    <t>Mayor (Tek) Sujiyanto</t>
  </si>
  <si>
    <t>1249</t>
  </si>
  <si>
    <t>Mayor (Kal) Ridho Sugiharto</t>
  </si>
  <si>
    <t>1250</t>
  </si>
  <si>
    <t>Eddy Bambang B.</t>
  </si>
  <si>
    <t>1251</t>
  </si>
  <si>
    <t xml:space="preserve">Budi </t>
  </si>
  <si>
    <t>1252</t>
  </si>
  <si>
    <t>1253</t>
  </si>
  <si>
    <t xml:space="preserve">Windu Adi </t>
  </si>
  <si>
    <t>1254</t>
  </si>
  <si>
    <t>Andjar Setyo N.</t>
  </si>
  <si>
    <t>1255</t>
  </si>
  <si>
    <t>1256</t>
  </si>
  <si>
    <t>Fitri Fauziyah</t>
  </si>
  <si>
    <t>1257</t>
  </si>
  <si>
    <t>Ahmad Faishol</t>
  </si>
  <si>
    <t>1258</t>
  </si>
  <si>
    <t>Muhammad Setyo Budi</t>
  </si>
  <si>
    <t>1259</t>
  </si>
  <si>
    <t xml:space="preserve">Eki Maulana </t>
  </si>
  <si>
    <t>1260</t>
  </si>
  <si>
    <t>Aris Alfian</t>
  </si>
  <si>
    <t>1261</t>
  </si>
  <si>
    <t>Ika Septiarini</t>
  </si>
  <si>
    <t>1262</t>
  </si>
  <si>
    <t>Muadz Muhandzdzib</t>
  </si>
  <si>
    <t>1263</t>
  </si>
  <si>
    <t>1264</t>
  </si>
  <si>
    <t>Ulviah</t>
  </si>
  <si>
    <t>1265</t>
  </si>
  <si>
    <t>1266</t>
  </si>
  <si>
    <t>1267</t>
  </si>
  <si>
    <t>Eko Arif Setiawan</t>
  </si>
  <si>
    <t>1268</t>
  </si>
  <si>
    <t>Rama Aripratama</t>
  </si>
  <si>
    <t>1269</t>
  </si>
  <si>
    <t>Fachry A Ardian</t>
  </si>
  <si>
    <t>1270</t>
  </si>
  <si>
    <t>Zaenal Amin</t>
  </si>
  <si>
    <t>1271</t>
  </si>
  <si>
    <t>Mulya Putra Wijaya</t>
  </si>
  <si>
    <t>1272</t>
  </si>
  <si>
    <t>Hendry Ricky Pardamean</t>
  </si>
  <si>
    <t>1273</t>
  </si>
  <si>
    <t>Ashari Ramadhan R</t>
  </si>
  <si>
    <t>1274</t>
  </si>
  <si>
    <t>Muhammad Tsani Fathuljawwad</t>
  </si>
  <si>
    <t>1275</t>
  </si>
  <si>
    <t>Buhori</t>
  </si>
  <si>
    <t>1276</t>
  </si>
  <si>
    <t>Sutrisna Luky Tarosyad</t>
  </si>
  <si>
    <t>1277</t>
  </si>
  <si>
    <t>Akhtar Hendrisyahputra</t>
  </si>
  <si>
    <t>1278</t>
  </si>
  <si>
    <t>Mochammad Yordan</t>
  </si>
  <si>
    <t>1279</t>
  </si>
  <si>
    <t>Robert Hendrawan</t>
  </si>
  <si>
    <t>1280</t>
  </si>
  <si>
    <t>Khoirul Abidin</t>
  </si>
  <si>
    <t>1281</t>
  </si>
  <si>
    <t>Rona Wahyu Bestari</t>
  </si>
  <si>
    <t>1282</t>
  </si>
  <si>
    <t>Aftah Fauzi Ma'Arif</t>
  </si>
  <si>
    <t>1283</t>
  </si>
  <si>
    <t>Fauzi Aminullah</t>
  </si>
  <si>
    <t>1284</t>
  </si>
  <si>
    <t>1285</t>
  </si>
  <si>
    <t>Tuntun Ariwibowo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</si>
  <si>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</si>
  <si>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</si>
  <si>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</si>
  <si>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</si>
  <si>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</si>
  <si>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</si>
  <si>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</si>
  <si>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</si>
  <si>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</si>
  <si>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</si>
  <si>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</si>
  <si>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</si>
  <si>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</si>
  <si>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</si>
  <si>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Faris M Muntashir</t>
  </si>
  <si>
    <t>1300</t>
  </si>
  <si>
    <t>Asha Wadya Saelan</t>
  </si>
  <si>
    <t>1301</t>
  </si>
  <si>
    <t>Gideon C I Lengkong</t>
  </si>
  <si>
    <t>1302</t>
  </si>
  <si>
    <t>Axel Mario Christofer Lengkong</t>
  </si>
  <si>
    <t>1303</t>
  </si>
  <si>
    <t>Alphario Rachmatino Yudiana</t>
  </si>
  <si>
    <t>1304</t>
  </si>
  <si>
    <t>Andarias Rikarson S Farwas</t>
  </si>
  <si>
    <t>1305</t>
  </si>
  <si>
    <t>Angga Sungsang Nugroho</t>
  </si>
  <si>
    <t>1306</t>
  </si>
  <si>
    <t>Candra Meita Ardhianingtyas</t>
  </si>
  <si>
    <t>1307</t>
  </si>
  <si>
    <t>Dhini Fatimah</t>
  </si>
  <si>
    <t>1308</t>
  </si>
  <si>
    <t>Harry Suranto</t>
  </si>
  <si>
    <t>1309</t>
  </si>
  <si>
    <t>M.Setiyawan</t>
  </si>
  <si>
    <t>1310</t>
  </si>
  <si>
    <t>Mega Puspita Sari</t>
  </si>
  <si>
    <t>1311</t>
  </si>
  <si>
    <t>M. Arif Hidayat</t>
  </si>
  <si>
    <t>1312</t>
  </si>
  <si>
    <t>Muhammad Theo Saputra</t>
  </si>
  <si>
    <t>1313</t>
  </si>
  <si>
    <t>Nia Puspita Dewi</t>
  </si>
  <si>
    <t>1314</t>
  </si>
  <si>
    <t>Prianggodo Budi Siswoyo</t>
  </si>
  <si>
    <t>1315</t>
  </si>
  <si>
    <t>Ratih Desviana</t>
  </si>
  <si>
    <t>1316</t>
  </si>
  <si>
    <t>Renita Rahma Amalia</t>
  </si>
  <si>
    <t>1317</t>
  </si>
  <si>
    <t>1318</t>
  </si>
  <si>
    <t>Verry Pravita Kurniawati</t>
  </si>
  <si>
    <t>1319</t>
  </si>
  <si>
    <t>Winda Noor Rohmah</t>
  </si>
  <si>
    <t>1320</t>
  </si>
  <si>
    <t>Yohanes Henri Farada</t>
  </si>
  <si>
    <t>1321</t>
  </si>
  <si>
    <t>Septian Buyung Budi Utomo</t>
  </si>
  <si>
    <t>1322</t>
  </si>
  <si>
    <t>Sigit Nugroho</t>
  </si>
  <si>
    <t>1323</t>
  </si>
  <si>
    <t>Andis Angkasa Cahyadi</t>
  </si>
  <si>
    <t>1324</t>
  </si>
  <si>
    <t>Satrio P.P. C. Asmoro</t>
  </si>
  <si>
    <t>1325</t>
  </si>
  <si>
    <t>Aditya Wicaksono</t>
  </si>
  <si>
    <t>1326</t>
  </si>
  <si>
    <t>Hendri Pani</t>
  </si>
  <si>
    <t>1327</t>
  </si>
  <si>
    <t>1328</t>
  </si>
  <si>
    <t>1329</t>
  </si>
  <si>
    <t>1330</t>
  </si>
  <si>
    <t>Syafira Fridha Nirmala</t>
  </si>
  <si>
    <t>1331</t>
  </si>
  <si>
    <t>Ade Kurniawan</t>
  </si>
  <si>
    <t>1332</t>
  </si>
  <si>
    <t>Wilhelmus Leonardo Buan</t>
  </si>
  <si>
    <t>1333</t>
  </si>
  <si>
    <t>Lesia Nini</t>
  </si>
  <si>
    <t>1334</t>
  </si>
  <si>
    <t>Nur Afifah Aulia Pangestu</t>
  </si>
  <si>
    <t>1335</t>
  </si>
  <si>
    <t>Taufik Hidayat</t>
  </si>
  <si>
    <t>1336</t>
  </si>
  <si>
    <t>Aditya Sirfefa</t>
  </si>
  <si>
    <t>1337</t>
  </si>
  <si>
    <t>Fikri Razzan Salam</t>
  </si>
  <si>
    <t>1338</t>
  </si>
  <si>
    <t xml:space="preserve">Rindra Utama </t>
  </si>
  <si>
    <t>1339</t>
  </si>
  <si>
    <t>Yudi Budiman *</t>
  </si>
  <si>
    <t>1340</t>
  </si>
  <si>
    <t>Rahmadi Aji Kurniawan</t>
  </si>
  <si>
    <t>1341</t>
  </si>
  <si>
    <t>Miftahul Amin</t>
  </si>
  <si>
    <t>1342</t>
  </si>
  <si>
    <t>Airlangga Dwiyan Prakoso</t>
  </si>
  <si>
    <t>1343</t>
  </si>
  <si>
    <t>Dwi Kresna Pranata</t>
  </si>
  <si>
    <t>1344</t>
  </si>
  <si>
    <t>Joko Prasetyo</t>
  </si>
  <si>
    <t>1345</t>
  </si>
  <si>
    <t>Yoga Maulidatus Dwi Setyawan</t>
  </si>
  <si>
    <t>1346</t>
  </si>
  <si>
    <t>Muhammad Irawan Saifudin</t>
  </si>
  <si>
    <t>1347</t>
  </si>
  <si>
    <t>Fugo Ardikatama</t>
  </si>
  <si>
    <t>1348</t>
  </si>
  <si>
    <t>Sonia Imas Armantika</t>
  </si>
  <si>
    <t>1349</t>
  </si>
  <si>
    <t>Annysa Chiqa Sabrina</t>
  </si>
  <si>
    <t>1350</t>
  </si>
  <si>
    <t>Hindun Astiani</t>
  </si>
  <si>
    <t>1351</t>
  </si>
  <si>
    <t>Ilham Fichri Abdullah</t>
  </si>
  <si>
    <t>1352</t>
  </si>
  <si>
    <t>Chindy Puspita</t>
  </si>
  <si>
    <t>1353</t>
  </si>
  <si>
    <t>Leo Lalmand</t>
  </si>
  <si>
    <t>1354</t>
  </si>
  <si>
    <t>Riris Jati Wibowo</t>
  </si>
  <si>
    <t>1355</t>
  </si>
  <si>
    <t>M. Hanif Fadhlurrahman</t>
  </si>
  <si>
    <t>1356</t>
  </si>
  <si>
    <t>Maulana Bima Bimantara</t>
  </si>
  <si>
    <t>1357</t>
  </si>
  <si>
    <t>Novrizal Herdananto</t>
  </si>
  <si>
    <t>1358</t>
  </si>
  <si>
    <t>1359</t>
  </si>
  <si>
    <t>Pricylia Eka Cahyani</t>
  </si>
  <si>
    <t>1360</t>
  </si>
  <si>
    <t>Diah Ayu Puspitasari</t>
  </si>
  <si>
    <t>1361</t>
  </si>
  <si>
    <t>Safina Chyntia Dewi Iswadi</t>
  </si>
  <si>
    <t>1362</t>
  </si>
  <si>
    <t>Nanang Wahyudi</t>
  </si>
  <si>
    <t>1363</t>
  </si>
  <si>
    <t>Rio Marantika</t>
  </si>
  <si>
    <t>1364</t>
  </si>
  <si>
    <t>Alfan Chilmi Rosyadi</t>
  </si>
  <si>
    <t>1365</t>
  </si>
  <si>
    <t>Febrin Bagus Rianto</t>
  </si>
  <si>
    <t>1366</t>
  </si>
  <si>
    <t>Muhammad Amir Fajri</t>
  </si>
  <si>
    <t>1367</t>
  </si>
  <si>
    <t>Rangga Paksi Senggono</t>
  </si>
  <si>
    <t>1368</t>
  </si>
  <si>
    <t>Iwan Fitrawan I</t>
  </si>
  <si>
    <t>1369</t>
  </si>
  <si>
    <t>M. Rafly Ummara</t>
  </si>
  <si>
    <t>1370</t>
  </si>
  <si>
    <t>Nazar Zulkarnaen</t>
  </si>
  <si>
    <t>1371</t>
  </si>
  <si>
    <t>Arif Kriswanto</t>
  </si>
  <si>
    <t>1372</t>
  </si>
  <si>
    <t>Aeronika Melati Anggraeni</t>
  </si>
  <si>
    <t>1373</t>
  </si>
  <si>
    <t>Gina Octarius</t>
  </si>
  <si>
    <t>1374</t>
  </si>
  <si>
    <t>Tony Widyanto</t>
  </si>
  <si>
    <t>1375</t>
  </si>
  <si>
    <t>Donny Wahyudi</t>
  </si>
  <si>
    <t>1376</t>
  </si>
  <si>
    <t>Wahyu Kurniawan</t>
  </si>
  <si>
    <t>1377</t>
  </si>
  <si>
    <t>Muhammad Fauzan</t>
  </si>
  <si>
    <t>1378</t>
  </si>
  <si>
    <t>Ervan Bakhtiar</t>
  </si>
  <si>
    <t>1379</t>
  </si>
  <si>
    <t>Taruma B Tribudiman</t>
  </si>
  <si>
    <t>1380</t>
  </si>
  <si>
    <t xml:space="preserve">Iwan Alif </t>
  </si>
  <si>
    <t>1381</t>
  </si>
  <si>
    <t>Andi Muh Akbar Saputra</t>
  </si>
  <si>
    <t>1382</t>
  </si>
  <si>
    <t>Qayum Ely</t>
  </si>
  <si>
    <t>1383</t>
  </si>
  <si>
    <t>Riko Marping</t>
  </si>
  <si>
    <t>1384</t>
  </si>
  <si>
    <t xml:space="preserve">Dody </t>
  </si>
  <si>
    <t>1385</t>
  </si>
  <si>
    <t>Novita Astari</t>
  </si>
  <si>
    <t>1386</t>
  </si>
  <si>
    <t>Mei Budi Utami</t>
  </si>
  <si>
    <t>1387</t>
  </si>
  <si>
    <t>Irwan Adinatha</t>
  </si>
  <si>
    <t>1388</t>
  </si>
  <si>
    <t>Verasta Adila</t>
  </si>
  <si>
    <t>1389</t>
  </si>
  <si>
    <t>Aisyah Zahra Difa'Ul Haq</t>
  </si>
  <si>
    <t>1390</t>
  </si>
  <si>
    <t>Agus Tri Setiawan</t>
  </si>
  <si>
    <t>1391</t>
  </si>
  <si>
    <t>Ahmad Arinda</t>
  </si>
  <si>
    <t>1392</t>
  </si>
  <si>
    <t>M. Jecky Setiawan</t>
  </si>
  <si>
    <t>1393</t>
  </si>
  <si>
    <t>Irwan Pasha Baidowi</t>
  </si>
  <si>
    <t>1394</t>
  </si>
  <si>
    <t>Aditya W</t>
  </si>
  <si>
    <t>1395</t>
  </si>
  <si>
    <t>Faisal Ardiansyah</t>
  </si>
  <si>
    <t>1396</t>
  </si>
  <si>
    <t>Ahmad Hazrianoor</t>
  </si>
  <si>
    <t>1397</t>
  </si>
  <si>
    <t>Johan ArDIYansyah</t>
  </si>
  <si>
    <t>Tulungagung</t>
  </si>
  <si>
    <t>1398</t>
  </si>
  <si>
    <t>Muhammad Fathurrohman</t>
  </si>
  <si>
    <t>1399</t>
  </si>
  <si>
    <t>Dewi Yanti Astuti</t>
  </si>
  <si>
    <t>1400</t>
  </si>
  <si>
    <t>I Gusti Made Oka</t>
  </si>
  <si>
    <t>1401</t>
  </si>
  <si>
    <t>Heriansyah Masdar</t>
  </si>
  <si>
    <t>1402</t>
  </si>
  <si>
    <t>Ramadhan Rizqi F</t>
  </si>
  <si>
    <t>1403</t>
  </si>
  <si>
    <t>Ayu Pratiwi</t>
  </si>
  <si>
    <t>1404</t>
  </si>
  <si>
    <t>Agus Wahyudi</t>
  </si>
  <si>
    <t>1405</t>
  </si>
  <si>
    <t>Abdullah Hafiizh R</t>
  </si>
  <si>
    <t>1406</t>
  </si>
  <si>
    <t>Oscar Panji</t>
  </si>
  <si>
    <t>1407</t>
  </si>
  <si>
    <t>M. Syaafie Hudaya</t>
  </si>
  <si>
    <t>1408</t>
  </si>
  <si>
    <t>Sudirman</t>
  </si>
  <si>
    <t>1409</t>
  </si>
  <si>
    <t>1410</t>
  </si>
  <si>
    <t>Elly Furkon</t>
  </si>
  <si>
    <t>1411</t>
  </si>
  <si>
    <t>Herman Yosef Suharyadi</t>
  </si>
  <si>
    <t>1412</t>
  </si>
  <si>
    <t>Abd. Qadir Jailani</t>
  </si>
  <si>
    <t>1413</t>
  </si>
  <si>
    <t>Azizatul Falah</t>
  </si>
  <si>
    <t>1414</t>
  </si>
  <si>
    <t>Rimbahayu Kusuma Astuti</t>
  </si>
  <si>
    <t>1415</t>
  </si>
  <si>
    <t>Lailatul Mukhamimah</t>
  </si>
  <si>
    <t>1416</t>
  </si>
  <si>
    <t>Dendi Apit</t>
  </si>
  <si>
    <t>1417</t>
  </si>
  <si>
    <t>Rembana Purwo Aji</t>
  </si>
  <si>
    <t>1418</t>
  </si>
  <si>
    <t>Ahmad Dahri</t>
  </si>
  <si>
    <t>1419</t>
  </si>
  <si>
    <t>Rizki Ananda</t>
  </si>
  <si>
    <t>1420</t>
  </si>
  <si>
    <t>Fa'Iq Al Furqon</t>
  </si>
  <si>
    <t>1421</t>
  </si>
  <si>
    <t>M Tio Cahya Fajriansyah</t>
  </si>
  <si>
    <t>1422</t>
  </si>
  <si>
    <t>Niko Akmal Farrel</t>
  </si>
  <si>
    <t>1423</t>
  </si>
  <si>
    <t>Arhansyah Atthariq Putra T</t>
  </si>
  <si>
    <t>1424</t>
  </si>
  <si>
    <t>Ahmad Trifahrurrokhim</t>
  </si>
  <si>
    <t>1425</t>
  </si>
  <si>
    <t>Muhammad Safril Zamzami</t>
  </si>
  <si>
    <t>1426</t>
  </si>
  <si>
    <t>Abdullah Jajuli</t>
  </si>
  <si>
    <t>1427</t>
  </si>
  <si>
    <t>Qurroti A'Yunina</t>
  </si>
  <si>
    <t>1428</t>
  </si>
  <si>
    <t>Nila Kamila Farah D</t>
  </si>
  <si>
    <t>1429</t>
  </si>
  <si>
    <t>Fidela Avionic</t>
  </si>
  <si>
    <t>1430</t>
  </si>
  <si>
    <t>Abdul Mutin</t>
  </si>
  <si>
    <t>1431</t>
  </si>
  <si>
    <t>M Rafly Ammara</t>
  </si>
  <si>
    <t>1432</t>
  </si>
  <si>
    <t xml:space="preserve">Dimas Darusman </t>
  </si>
  <si>
    <t>1433</t>
  </si>
  <si>
    <t>Endriko Fahmi</t>
  </si>
  <si>
    <t>1434</t>
  </si>
  <si>
    <t>1435</t>
  </si>
  <si>
    <t>Sutopo</t>
  </si>
  <si>
    <t>1436</t>
  </si>
  <si>
    <t>Ryandra Narlan</t>
  </si>
  <si>
    <t>1437</t>
  </si>
  <si>
    <t>I Wayan Agus Juni Arta</t>
  </si>
  <si>
    <t>1438</t>
  </si>
  <si>
    <t>Putu Sri Handayani</t>
  </si>
  <si>
    <t>1439</t>
  </si>
  <si>
    <t>Pande Kadek Asta Prananda S.K.W</t>
  </si>
  <si>
    <t>1440</t>
  </si>
  <si>
    <t>Komang Aditya Cahyana Putra</t>
  </si>
  <si>
    <t>1441</t>
  </si>
  <si>
    <t>I Made Wira Sedana</t>
  </si>
  <si>
    <t>1442</t>
  </si>
  <si>
    <t>Cokorda Bgs Wahyu K S</t>
  </si>
  <si>
    <t>1443</t>
  </si>
  <si>
    <t>Igas Krisna Bayu A P</t>
  </si>
  <si>
    <t>1444</t>
  </si>
  <si>
    <t>Aulia Friza Novara</t>
  </si>
  <si>
    <t>1445</t>
  </si>
  <si>
    <t>Natasya Angelic Wibowo</t>
  </si>
  <si>
    <t>1446</t>
  </si>
  <si>
    <t>Panji Dinari Rochmana</t>
  </si>
  <si>
    <t>1447</t>
  </si>
  <si>
    <t>Muhammad Rafli</t>
  </si>
  <si>
    <t>1448</t>
  </si>
  <si>
    <t>Alfedo Oksandito</t>
  </si>
  <si>
    <t>1449</t>
  </si>
  <si>
    <t>Ilham Alrohmaddin Purnomo</t>
  </si>
  <si>
    <t>1450</t>
  </si>
  <si>
    <t>Sinta Dewi Fadilah</t>
  </si>
  <si>
    <t>1451</t>
  </si>
  <si>
    <t>Sudarman</t>
  </si>
  <si>
    <t>1452</t>
  </si>
  <si>
    <t>Nico Erwinanto Putro H</t>
  </si>
  <si>
    <t>1453</t>
  </si>
  <si>
    <t>Djauhar Machmud</t>
  </si>
  <si>
    <t>1454</t>
  </si>
  <si>
    <t>Agus Bm</t>
  </si>
  <si>
    <t>1455</t>
  </si>
  <si>
    <t>Wahyu Anggriawan A</t>
  </si>
  <si>
    <t>1456</t>
  </si>
  <si>
    <t>Mariadi Hardiningsun</t>
  </si>
  <si>
    <t>1457</t>
  </si>
  <si>
    <t>Robi Hermawan</t>
  </si>
  <si>
    <t>1458</t>
  </si>
  <si>
    <t>Nokho Siswandi</t>
  </si>
  <si>
    <t>1459</t>
  </si>
  <si>
    <t>Anik Saini</t>
  </si>
  <si>
    <t>1460</t>
  </si>
  <si>
    <t>Ratu Elvina Jaya</t>
  </si>
  <si>
    <t>1461</t>
  </si>
  <si>
    <t>1462</t>
  </si>
  <si>
    <t>1463</t>
  </si>
  <si>
    <t>1464</t>
  </si>
  <si>
    <t>Dani</t>
  </si>
  <si>
    <t>1465</t>
  </si>
  <si>
    <t>Mulia Agustiyani</t>
  </si>
  <si>
    <t>1466</t>
  </si>
  <si>
    <t>Tri Sudiarti SJ, S.Tr.Keb.</t>
  </si>
  <si>
    <t>1467</t>
  </si>
  <si>
    <t xml:space="preserve">Ahmad Adityas Farhan Putra Herwana </t>
  </si>
  <si>
    <t>1468</t>
  </si>
  <si>
    <t>Hendra Proyoga</t>
  </si>
  <si>
    <t>1469</t>
  </si>
  <si>
    <t>1470</t>
  </si>
  <si>
    <t>Rizki Agung Lumintu</t>
  </si>
  <si>
    <t>1471</t>
  </si>
  <si>
    <t>Raden Roro Hergarini Ayu Sejati</t>
  </si>
  <si>
    <t>1472</t>
  </si>
  <si>
    <t>Fitri Ayuningrum</t>
  </si>
  <si>
    <t>1473</t>
  </si>
  <si>
    <t>Falih Rofif</t>
  </si>
  <si>
    <t>1474</t>
  </si>
  <si>
    <t>Chindy Putri Aulia</t>
  </si>
  <si>
    <t>1475</t>
  </si>
  <si>
    <t>Lika Arlina</t>
  </si>
  <si>
    <t>1476</t>
  </si>
  <si>
    <t>M. Rafif Musyaffa</t>
  </si>
  <si>
    <t>1477</t>
  </si>
  <si>
    <t>Septa Arta Setiawan</t>
  </si>
  <si>
    <t>1478</t>
  </si>
  <si>
    <t>Jona Milanda Pratama</t>
  </si>
  <si>
    <t>1479</t>
  </si>
  <si>
    <t>Riko Budi Utomo</t>
  </si>
  <si>
    <t>1480</t>
  </si>
  <si>
    <t>1481</t>
  </si>
  <si>
    <t>Rizaldhy Maulana Aditya</t>
  </si>
  <si>
    <t>1482</t>
  </si>
  <si>
    <t>Daniel Ferdian Yulian</t>
  </si>
  <si>
    <t>1483</t>
  </si>
  <si>
    <t>Satrio Anggoro</t>
  </si>
  <si>
    <t>1484</t>
  </si>
  <si>
    <t>Wihandaya</t>
  </si>
  <si>
    <t>1485</t>
  </si>
  <si>
    <t>1486</t>
  </si>
  <si>
    <t>Dian Septianto</t>
  </si>
  <si>
    <t>1487</t>
  </si>
  <si>
    <t>Dicka Cahya Putri</t>
  </si>
  <si>
    <t>1488</t>
  </si>
  <si>
    <t>Jumiamsar</t>
  </si>
  <si>
    <t>1489</t>
  </si>
  <si>
    <t>Yenni</t>
  </si>
  <si>
    <t>1490</t>
  </si>
  <si>
    <t>1491</t>
  </si>
  <si>
    <t>Muhammad Arisman</t>
  </si>
  <si>
    <t>1492</t>
  </si>
  <si>
    <t>Hendrayansyah</t>
  </si>
  <si>
    <t>1493</t>
  </si>
  <si>
    <t>Rafif Cipta Naufal</t>
  </si>
  <si>
    <t>1494</t>
  </si>
  <si>
    <t>Julita Dwi Shanthy</t>
  </si>
  <si>
    <t>1495</t>
  </si>
  <si>
    <t>Ibnu Fraksa Nugraha</t>
  </si>
  <si>
    <t>1496</t>
  </si>
  <si>
    <t>Aldani</t>
  </si>
  <si>
    <t>1497</t>
  </si>
  <si>
    <t>Wahyu Agung Pratama</t>
  </si>
  <si>
    <t>1498</t>
  </si>
  <si>
    <t>Aldi Faisal</t>
  </si>
  <si>
    <t>1499</t>
  </si>
  <si>
    <t>1500</t>
  </si>
  <si>
    <t>1501</t>
  </si>
  <si>
    <t>Kenrick Suyanto</t>
  </si>
  <si>
    <t>1502</t>
  </si>
  <si>
    <t>Ivan Wahyudi</t>
  </si>
  <si>
    <t>1503</t>
  </si>
  <si>
    <t>Ari Kepin</t>
  </si>
  <si>
    <t>1504</t>
  </si>
  <si>
    <t>Ezra Naafi Altrasyah</t>
  </si>
  <si>
    <t>1505</t>
  </si>
  <si>
    <t>Ahmad Fauzi</t>
  </si>
  <si>
    <t>1506</t>
  </si>
  <si>
    <t>Sandi Cahyadi</t>
  </si>
  <si>
    <t>1507</t>
  </si>
  <si>
    <t>Herman Syah Putra</t>
  </si>
  <si>
    <t>1508</t>
  </si>
  <si>
    <t>1509</t>
  </si>
  <si>
    <t>Hangudi Wibowo</t>
  </si>
  <si>
    <t>1510</t>
  </si>
  <si>
    <t>Fikri</t>
  </si>
  <si>
    <t>1511</t>
  </si>
  <si>
    <t>1512</t>
  </si>
  <si>
    <t>1513</t>
  </si>
  <si>
    <t>Revi Sandresa</t>
  </si>
  <si>
    <t>1514</t>
  </si>
  <si>
    <t>Pasya Aprilla</t>
  </si>
  <si>
    <t>1515</t>
  </si>
  <si>
    <t>Vivin Sintya Angelita</t>
  </si>
  <si>
    <t>1516</t>
  </si>
  <si>
    <t>Priko</t>
  </si>
  <si>
    <t>1517</t>
  </si>
  <si>
    <t>Sulaiman</t>
  </si>
  <si>
    <t>1518</t>
  </si>
  <si>
    <t>Febri Marianto</t>
  </si>
  <si>
    <t>1519</t>
  </si>
  <si>
    <t>Fadhil Mubarak Syah</t>
  </si>
  <si>
    <t>1520</t>
  </si>
  <si>
    <t>Cintami Dwi Andayah</t>
  </si>
  <si>
    <t>1521</t>
  </si>
  <si>
    <t>M. Rizki</t>
  </si>
  <si>
    <t>1522</t>
  </si>
  <si>
    <t>Yunita Nur Maulidiani</t>
  </si>
  <si>
    <t>1523</t>
  </si>
  <si>
    <t>Asep Sukma</t>
  </si>
  <si>
    <t>1524</t>
  </si>
  <si>
    <t>Krisna Kusuma Saputra</t>
  </si>
  <si>
    <t>1525</t>
  </si>
  <si>
    <t>Teguh Maruto</t>
  </si>
  <si>
    <t>1526</t>
  </si>
  <si>
    <t>Aryanto Ardi Pangestu</t>
  </si>
  <si>
    <t>1527</t>
  </si>
  <si>
    <t>Renaldi Chandra Setyo</t>
  </si>
  <si>
    <t>1528</t>
  </si>
  <si>
    <t>Leonardus Alexander L</t>
  </si>
  <si>
    <t>1529</t>
  </si>
  <si>
    <t>Ralf Eskobar Romero</t>
  </si>
  <si>
    <t>1530</t>
  </si>
  <si>
    <t>1531</t>
  </si>
  <si>
    <t>Akbar</t>
  </si>
  <si>
    <t>1532</t>
  </si>
  <si>
    <t>Adrian Abislong</t>
  </si>
  <si>
    <t>1533</t>
  </si>
  <si>
    <t>Cindy Rafika Sari</t>
  </si>
  <si>
    <t>1534</t>
  </si>
  <si>
    <t>Prisilia Tandilangngan</t>
  </si>
  <si>
    <t>1535</t>
  </si>
  <si>
    <t>Andini Adelia Safitri A</t>
  </si>
  <si>
    <t>1536</t>
  </si>
  <si>
    <t>Anisa Fitri</t>
  </si>
  <si>
    <t>1537</t>
  </si>
  <si>
    <t>Asep Priatna</t>
  </si>
  <si>
    <t>1538</t>
  </si>
  <si>
    <t>Mochammad Aditya</t>
  </si>
  <si>
    <t>1539</t>
  </si>
  <si>
    <t>Arief Wahyudi</t>
  </si>
  <si>
    <t>1540</t>
  </si>
  <si>
    <t>1541</t>
  </si>
  <si>
    <t>Kuntjoro</t>
  </si>
  <si>
    <t>1542</t>
  </si>
  <si>
    <t>Dadang Hidayat</t>
  </si>
  <si>
    <t>1543</t>
  </si>
  <si>
    <t>Budi Utomo</t>
  </si>
  <si>
    <t>1544</t>
  </si>
  <si>
    <t>Nana Suryana</t>
  </si>
  <si>
    <t>1545</t>
  </si>
  <si>
    <t>Agus Durahman</t>
  </si>
  <si>
    <t>1546</t>
  </si>
  <si>
    <t>Akhmad Husen</t>
  </si>
  <si>
    <t>1547</t>
  </si>
  <si>
    <t>Tria Wahyu</t>
  </si>
  <si>
    <t>1548</t>
  </si>
  <si>
    <t>Perdinan Manurung</t>
  </si>
  <si>
    <t>1549</t>
  </si>
  <si>
    <t>Nandang Andriawan</t>
  </si>
  <si>
    <t>1550</t>
  </si>
  <si>
    <t>Nur Afidin Danuari</t>
  </si>
  <si>
    <t>1551</t>
  </si>
  <si>
    <t>Aji Rizqi Awan</t>
  </si>
  <si>
    <t>1552</t>
  </si>
  <si>
    <t>Ahmad Iqbal</t>
  </si>
  <si>
    <t>1553</t>
  </si>
  <si>
    <t>1554</t>
  </si>
  <si>
    <t>Doona Radista Ali Nurdin</t>
  </si>
  <si>
    <t>1555</t>
  </si>
  <si>
    <t>Marvin Kusnandi</t>
  </si>
  <si>
    <t>1556</t>
  </si>
  <si>
    <t>Tri Hariadi</t>
  </si>
  <si>
    <t>1557</t>
  </si>
  <si>
    <t>M. Irwan</t>
  </si>
  <si>
    <t>1558</t>
  </si>
  <si>
    <t>M. Naufal Ahnaf B</t>
  </si>
  <si>
    <t>1559</t>
  </si>
  <si>
    <t>Rizky Purnama Yudha</t>
  </si>
  <si>
    <t>1560</t>
  </si>
  <si>
    <t>Ruly Nurfadila</t>
  </si>
  <si>
    <t>1561</t>
  </si>
  <si>
    <t>Fauzi Aldihad, S.T.</t>
  </si>
  <si>
    <t>1562</t>
  </si>
  <si>
    <t>Kurniahu Wijaya</t>
  </si>
  <si>
    <t>1563</t>
  </si>
  <si>
    <t>Agam Septiana</t>
  </si>
  <si>
    <t>1564</t>
  </si>
  <si>
    <t>Risma Ramdan</t>
  </si>
  <si>
    <t>1565</t>
  </si>
  <si>
    <t>1566</t>
  </si>
  <si>
    <t>1567</t>
  </si>
  <si>
    <t>1568</t>
  </si>
  <si>
    <t>Syafriansyah</t>
  </si>
  <si>
    <t>1569</t>
  </si>
  <si>
    <t>Febri Praeba Ngahiar</t>
  </si>
  <si>
    <t>1570</t>
  </si>
  <si>
    <t>Edy Irwansyah</t>
  </si>
  <si>
    <t>1571</t>
  </si>
  <si>
    <t>Marsma TNI. Tyas Nur Hadi</t>
  </si>
  <si>
    <t>1572</t>
  </si>
  <si>
    <t>Ninda Adisti</t>
  </si>
  <si>
    <t>1573</t>
  </si>
  <si>
    <t>Hasymie Dimyati Hamzah</t>
  </si>
  <si>
    <t>1574</t>
  </si>
  <si>
    <t>Eko Ardiyanto</t>
  </si>
  <si>
    <t>1575</t>
  </si>
  <si>
    <t>Amirikus Liburseran</t>
  </si>
  <si>
    <t>1576</t>
  </si>
  <si>
    <t>Coni Triantini Upessy</t>
  </si>
  <si>
    <t>1577</t>
  </si>
  <si>
    <t>Lukas Alexander Sinuraya, SH</t>
  </si>
  <si>
    <t>1578</t>
  </si>
  <si>
    <t>Sefnat Marian</t>
  </si>
  <si>
    <t>1579</t>
  </si>
  <si>
    <t>Sopia Ohee</t>
  </si>
  <si>
    <t>1580</t>
  </si>
  <si>
    <t>Puspita Sari Gatot</t>
  </si>
  <si>
    <t>1581</t>
  </si>
  <si>
    <t>1582</t>
  </si>
  <si>
    <t>1583</t>
  </si>
  <si>
    <t>1584</t>
  </si>
  <si>
    <t>1585</t>
  </si>
  <si>
    <t>1586</t>
  </si>
  <si>
    <t>Arif Wahyudi</t>
  </si>
  <si>
    <t>1587</t>
  </si>
  <si>
    <t>Muhammad Iqbal Bachri</t>
  </si>
  <si>
    <t>1588</t>
  </si>
  <si>
    <t>Muhammad Zulfikar</t>
  </si>
  <si>
    <t>1589</t>
  </si>
  <si>
    <t>1590</t>
  </si>
  <si>
    <t>Ripin Ginting</t>
  </si>
  <si>
    <t>1591</t>
  </si>
  <si>
    <t>Sulistyo Wisnu Hartono</t>
  </si>
  <si>
    <t>1592</t>
  </si>
  <si>
    <t>Affre Muchizharof Raffah</t>
  </si>
  <si>
    <t>1593</t>
  </si>
  <si>
    <t>Faizal Fahmi Hamzah</t>
  </si>
  <si>
    <t>1594</t>
  </si>
  <si>
    <t>Fauziyyah Indiarti</t>
  </si>
  <si>
    <t>1595</t>
  </si>
  <si>
    <t>Goda Prautomo</t>
  </si>
  <si>
    <t>1596</t>
  </si>
  <si>
    <t>Yohanis Febri Renyaan</t>
  </si>
  <si>
    <t>1597</t>
  </si>
  <si>
    <t>Bernadus Rahayaan</t>
  </si>
  <si>
    <t>1598</t>
  </si>
  <si>
    <t>Samuel Armando S. Bettay</t>
  </si>
  <si>
    <t>1599</t>
  </si>
  <si>
    <t>Yohanis Markus Way</t>
  </si>
  <si>
    <t>1600</t>
  </si>
  <si>
    <t>Marsdya TNI (Purn) Toto Riyanto</t>
  </si>
  <si>
    <t>1601</t>
  </si>
  <si>
    <t>Cynthia Yessica Laura</t>
  </si>
  <si>
    <t>1602</t>
  </si>
  <si>
    <t>David Piet Hein Mampioper</t>
  </si>
  <si>
    <t>1603</t>
  </si>
  <si>
    <t>Herman Ferdinand Dessa</t>
  </si>
  <si>
    <t>1604</t>
  </si>
  <si>
    <t>Nesaliana Sapari</t>
  </si>
  <si>
    <t>1605</t>
  </si>
  <si>
    <t>Essau Fellix Tahalele</t>
  </si>
  <si>
    <t>1606</t>
  </si>
  <si>
    <t>1607</t>
  </si>
  <si>
    <t>Aslam Fajri Muhajir</t>
  </si>
  <si>
    <t>1608</t>
  </si>
  <si>
    <t>Mochammad Haekal Farisi</t>
  </si>
  <si>
    <t>1609</t>
  </si>
  <si>
    <t>1610</t>
  </si>
  <si>
    <t>Astrie Purnamaning Sahita</t>
  </si>
  <si>
    <t>1611</t>
  </si>
  <si>
    <t>1612</t>
  </si>
  <si>
    <t>1613</t>
  </si>
  <si>
    <t>1614</t>
  </si>
  <si>
    <t>1615</t>
  </si>
  <si>
    <t>1616</t>
  </si>
  <si>
    <t>Tedi Rukmaya</t>
  </si>
  <si>
    <t>1617</t>
  </si>
  <si>
    <t>Daniel Setiandi Sutandar</t>
  </si>
  <si>
    <t>1618</t>
  </si>
  <si>
    <t>Yudo Hariyanto</t>
  </si>
  <si>
    <t>1619</t>
  </si>
  <si>
    <t>IGN Momock  Kelana</t>
  </si>
  <si>
    <t>1620</t>
  </si>
  <si>
    <t>Victor Emanuel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</si>
  <si>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</si>
  <si>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</si>
  <si>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</si>
  <si>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</si>
  <si>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</si>
  <si>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</si>
  <si>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</si>
  <si>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</si>
  <si>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</si>
  <si>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</si>
  <si>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</si>
  <si>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</si>
  <si>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</si>
  <si>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</si>
  <si>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</si>
  <si>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</si>
  <si>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</si>
  <si>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</si>
  <si>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</si>
  <si>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</si>
  <si>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</si>
  <si>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</si>
  <si>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</si>
  <si>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</si>
  <si>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</si>
  <si>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</si>
  <si>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Everdi Renyaan</t>
  </si>
  <si>
    <t>1647</t>
  </si>
  <si>
    <t>M. Setyawan</t>
  </si>
  <si>
    <t>1648</t>
  </si>
  <si>
    <t>Nur Alim</t>
  </si>
  <si>
    <t>1649</t>
  </si>
  <si>
    <t>1650</t>
  </si>
  <si>
    <t>1651</t>
  </si>
  <si>
    <t>1652</t>
  </si>
  <si>
    <t>Dedy Susanto, S.E.</t>
  </si>
  <si>
    <t>1653</t>
  </si>
  <si>
    <t>Agus Supriyadi, A.Md.</t>
  </si>
  <si>
    <t>1654</t>
  </si>
  <si>
    <t>Tomi Rahmatdi</t>
  </si>
  <si>
    <t>1655</t>
  </si>
  <si>
    <t>No INA</t>
  </si>
  <si>
    <t>Pa Pi</t>
  </si>
  <si>
    <t>Prov</t>
  </si>
  <si>
    <t>x</t>
  </si>
  <si>
    <t>No</t>
  </si>
  <si>
    <t>Jumlah</t>
  </si>
  <si>
    <t>SPL (KTA harus aktif)</t>
  </si>
  <si>
    <t>RC Frekwensi (isi dengan satuan, GHZ / MHZ)</t>
  </si>
  <si>
    <t>Biaya-biaya</t>
  </si>
  <si>
    <t>Berdasar Rakernas 2022</t>
  </si>
  <si>
    <t>orang</t>
  </si>
  <si>
    <t>Pelajar*</t>
  </si>
  <si>
    <t>Team Manager</t>
  </si>
  <si>
    <t>Helper</t>
  </si>
  <si>
    <t>Pelajar</t>
  </si>
  <si>
    <t>kta</t>
  </si>
  <si>
    <t>spl</t>
  </si>
  <si>
    <t>total</t>
  </si>
  <si>
    <t>thn</t>
  </si>
  <si>
    <t>bln</t>
  </si>
  <si>
    <t>hri</t>
  </si>
  <si>
    <t>Format penulisan tanggal : dd mm yyyy, contoh 12 08 1998</t>
  </si>
  <si>
    <t>today</t>
  </si>
  <si>
    <t>pelajar?</t>
  </si>
  <si>
    <t>Tgl. Lahir</t>
  </si>
  <si>
    <t>Lanud Sulaiman, 26 September s.d 4 Oktober 2022</t>
  </si>
  <si>
    <t>=IF(Pendaftaran!X50="Non Pelajar";"";IF(Pendaftaran!AC50="Pelajar";1;Pendaftaran!V50))</t>
  </si>
  <si>
    <t>pengajuan baru kta spl</t>
  </si>
  <si>
    <t>perpanjang kta spl</t>
  </si>
  <si>
    <t>Usia</t>
  </si>
  <si>
    <t>Status</t>
  </si>
  <si>
    <t>Tgl Lahir</t>
  </si>
  <si>
    <t>OHLG Pa*</t>
  </si>
  <si>
    <t>F1A Pa*</t>
  </si>
  <si>
    <t>F1H Pa*</t>
  </si>
  <si>
    <t>OHLG Pi*</t>
  </si>
  <si>
    <t>F1A Pi*</t>
  </si>
  <si>
    <t>F1H Pi*</t>
  </si>
  <si>
    <t>KTA (umum)</t>
  </si>
  <si>
    <t>KTA (pelajar)</t>
  </si>
  <si>
    <t>per 2 tahun</t>
  </si>
  <si>
    <t>per tahun</t>
  </si>
  <si>
    <t>Pengajuan KTA / SPL</t>
  </si>
  <si>
    <t>itung usia</t>
  </si>
  <si>
    <t>batas usia pelajar</t>
  </si>
  <si>
    <t>Form pengajuan KTA / SPL</t>
  </si>
  <si>
    <t>Download :</t>
  </si>
  <si>
    <t>Keterangan :</t>
  </si>
  <si>
    <t>Upload / Pendaftaran Kejurnas :</t>
  </si>
  <si>
    <t>Pendaftaran Kejurnas</t>
  </si>
  <si>
    <t>Isi pada sel yang berwarna coklat.</t>
  </si>
  <si>
    <t>Pada isian dengan tanda *, isikan dengan angka 1.</t>
  </si>
  <si>
    <t>Perkiraan biaya dapat dilihat pada sheet Biaya.</t>
  </si>
  <si>
    <t>Nama harus sesuai dengan KTP.</t>
  </si>
  <si>
    <t>Mekanik F2C harus didaftarkan sebagai atlet.</t>
  </si>
  <si>
    <t>No. INA dapat dilihat pada sheet No.INA.</t>
  </si>
  <si>
    <t>Semua nama yang tercantum di form pendaftaran ini, harap serahkan copy KTP / KK / identitas lain pada saat pendaftaran ulang di venue lomba.</t>
  </si>
  <si>
    <t>Jika terdapat pengajuan KTA / SPL baru, silakan download Form pengajuan KTA / SPL, isi dan serahkan pada saat pendaftaran ulang di venue, sertakan KTP / Identitas lain.</t>
  </si>
  <si>
    <t>www.aeromodelling.or.id</t>
  </si>
  <si>
    <t>F2C*</t>
  </si>
  <si>
    <t>F3J*</t>
  </si>
  <si>
    <t>OHLG Pa</t>
  </si>
  <si>
    <t>F1A Pa</t>
  </si>
  <si>
    <t>F1H Pa</t>
  </si>
  <si>
    <t>OHLG Pi</t>
  </si>
  <si>
    <t>F1A Pi</t>
  </si>
  <si>
    <t>F1H Pi</t>
  </si>
  <si>
    <t>Upload Formulir ini di web aeromodelling selambatnya tanggal 15 Nopember 2022.</t>
  </si>
  <si>
    <t>▪</t>
  </si>
  <si>
    <t>….</t>
  </si>
  <si>
    <t>F2D*</t>
  </si>
  <si>
    <t>F3R*</t>
  </si>
  <si>
    <t>F3R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</si>
</sst>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b/>
      <sz val="8"/>
      <color rgb="FF7030A0"/>
      <name val="Arial"/>
      <family val="2"/>
    </font>
    <font>
      <b/>
      <sz val="8"/>
      <color rgb="FFFF0000"/>
      <name val="Arial"/>
      <family val="2"/>
    </font>
    <font>
      <u/>
      <sz val="8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0" fillId="0" borderId="7" xfId="0" applyBorder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5" xfId="0" applyFont="1" applyBorder="1" applyProtection="1">
      <protection hidden="1"/>
    </xf>
    <xf numFmtId="41" fontId="4" fillId="0" borderId="5" xfId="1" applyFont="1" applyBorder="1" applyProtection="1">
      <protection hidden="1"/>
    </xf>
    <xf numFmtId="41" fontId="0" fillId="0" borderId="0" xfId="1" applyFont="1" applyAlignment="1" applyProtection="1">
      <alignment horizontal="center"/>
      <protection hidden="1"/>
    </xf>
    <xf numFmtId="41" fontId="4" fillId="0" borderId="5" xfId="0" applyNumberFormat="1" applyFont="1" applyBorder="1" applyProtection="1">
      <protection hidden="1"/>
    </xf>
    <xf numFmtId="0" fontId="0" fillId="0" borderId="7" xfId="0" applyBorder="1" applyProtection="1">
      <protection hidden="1"/>
    </xf>
    <xf numFmtId="41" fontId="4" fillId="0" borderId="0" xfId="0" applyNumberFormat="1" applyFont="1" applyProtection="1">
      <protection hidden="1"/>
    </xf>
    <xf numFmtId="41" fontId="4" fillId="0" borderId="7" xfId="0" applyNumberFormat="1" applyFont="1" applyBorder="1" applyProtection="1">
      <protection hidden="1"/>
    </xf>
    <xf numFmtId="41" fontId="0" fillId="0" borderId="0" xfId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1" fontId="0" fillId="0" borderId="0" xfId="1" applyFont="1" applyProtection="1">
      <protection hidden="1"/>
    </xf>
    <xf numFmtId="41" fontId="0" fillId="0" borderId="0" xfId="0" applyNumberFormat="1" applyProtection="1">
      <protection hidden="1"/>
    </xf>
    <xf numFmtId="41" fontId="0" fillId="0" borderId="0" xfId="0" applyNumberFormat="1" applyAlignment="1" applyProtection="1">
      <alignment horizontal="center"/>
      <protection hidden="1"/>
    </xf>
    <xf numFmtId="41" fontId="1" fillId="0" borderId="0" xfId="1" applyFont="1" applyProtection="1">
      <protection hidden="1"/>
    </xf>
    <xf numFmtId="14" fontId="0" fillId="6" borderId="0" xfId="0" applyNumberFormat="1" applyFill="1" applyProtection="1">
      <protection hidden="1"/>
    </xf>
    <xf numFmtId="14" fontId="0" fillId="0" borderId="0" xfId="0" applyNumberForma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quotePrefix="1" applyProtection="1">
      <protection hidden="1"/>
    </xf>
    <xf numFmtId="14" fontId="0" fillId="0" borderId="0" xfId="0" applyNumberFormat="1" applyProtection="1"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41" fontId="0" fillId="0" borderId="0" xfId="1" applyFont="1" applyProtection="1">
      <protection locked="0"/>
    </xf>
    <xf numFmtId="0" fontId="1" fillId="3" borderId="1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0" fillId="0" borderId="0" xfId="0" quotePrefix="1" applyProtection="1">
      <protection locked="0"/>
    </xf>
    <xf numFmtId="0" fontId="4" fillId="0" borderId="0" xfId="0" applyFont="1" applyProtection="1">
      <protection locked="0"/>
    </xf>
    <xf numFmtId="41" fontId="4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hidden="1"/>
    </xf>
    <xf numFmtId="0" fontId="0" fillId="3" borderId="5" xfId="0" applyFill="1" applyBorder="1" applyAlignment="1" applyProtection="1">
      <alignment horizontal="left"/>
      <protection hidden="1"/>
    </xf>
    <xf numFmtId="0" fontId="0" fillId="3" borderId="6" xfId="0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10" fillId="0" borderId="0" xfId="2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right"/>
      <protection hidden="1"/>
    </xf>
  </cellXfs>
  <cellStyles count="3">
    <cellStyle name="Comma [0]" xfId="1" builtinId="6"/>
    <cellStyle name="Hyperlink" xfId="2" builtinId="8"/>
    <cellStyle name="Normal" xfId="0" builtinId="0"/>
  </cellStyles>
  <dxfs count="20"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/>
      </font>
    </dxf>
    <dxf>
      <font>
        <color theme="0"/>
      </font>
    </dxf>
    <dxf>
      <font>
        <b/>
        <i/>
        <strike val="0"/>
      </font>
    </dxf>
    <dxf>
      <border>
        <top/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bottom style="thin">
          <color theme="0" tint="-0.34998626667073579"/>
        </bottom>
        <vertical/>
        <horizontal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theme="0" tint="-0.34998626667073579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b/>
        <i val="0"/>
        <color theme="0"/>
      </font>
      <fill>
        <patternFill>
          <bgColor rgb="FFC0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lor theme="0"/>
      </font>
      <fill>
        <patternFill>
          <bgColor rgb="FFC0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81</xdr:row>
      <xdr:rowOff>28575</xdr:rowOff>
    </xdr:from>
    <xdr:to>
      <xdr:col>9</xdr:col>
      <xdr:colOff>9526</xdr:colOff>
      <xdr:row>82</xdr:row>
      <xdr:rowOff>133351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29B897-D752-4D7B-8D0D-F59B1AD27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9886950"/>
          <a:ext cx="247651" cy="247651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19</xdr:col>
      <xdr:colOff>685800</xdr:colOff>
      <xdr:row>8</xdr:row>
      <xdr:rowOff>76200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21252705-0E72-8839-858B-C43AFB06BAFA}"/>
            </a:ext>
          </a:extLst>
        </xdr:cNvPr>
        <xdr:cNvGrpSpPr/>
      </xdr:nvGrpSpPr>
      <xdr:grpSpPr>
        <a:xfrm>
          <a:off x="7115175" y="0"/>
          <a:ext cx="3886200" cy="1219200"/>
          <a:chOff x="7115175" y="0"/>
          <a:chExt cx="3886200" cy="121920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B16204DC-1065-14F7-8520-191E52A613DA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8591550" y="0"/>
            <a:ext cx="1162049" cy="1190624"/>
          </a:xfrm>
          <a:prstGeom prst="rect">
            <a:avLst/>
          </a:prstGeom>
          <a:ln w="0">
            <a:noFill/>
          </a:ln>
        </xdr:spPr>
      </xdr:pic>
      <xdr:pic>
        <xdr:nvPicPr>
          <xdr:cNvPr id="5" name="Picture 5">
            <a:extLst>
              <a:ext uri="{FF2B5EF4-FFF2-40B4-BE49-F238E27FC236}">
                <a16:creationId xmlns:a16="http://schemas.microsoft.com/office/drawing/2014/main" id="{AF0318B0-2D9B-56EA-63D6-C17035C67BB0}"/>
              </a:ext>
            </a:extLst>
          </xdr:cNvPr>
          <xdr:cNvPicPr/>
        </xdr:nvPicPr>
        <xdr:blipFill>
          <a:blip xmlns:r="http://schemas.openxmlformats.org/officeDocument/2006/relationships" r:embed="rId3"/>
          <a:srcRect l="15361" t="4805" r="16551" b="5643"/>
          <a:stretch/>
        </xdr:blipFill>
        <xdr:spPr>
          <a:xfrm>
            <a:off x="9772651" y="0"/>
            <a:ext cx="1228724" cy="1219200"/>
          </a:xfrm>
          <a:prstGeom prst="rect">
            <a:avLst/>
          </a:prstGeom>
          <a:ln w="0">
            <a:noFill/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BEB0A0DB-1562-D21C-E783-86CDC701FB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115175" y="0"/>
            <a:ext cx="1400174" cy="120408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0</xdr:row>
      <xdr:rowOff>0</xdr:rowOff>
    </xdr:from>
    <xdr:to>
      <xdr:col>7</xdr:col>
      <xdr:colOff>128648</xdr:colOff>
      <xdr:row>6</xdr:row>
      <xdr:rowOff>3058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B5ED726-640D-4189-8F5F-8544201D9437}"/>
            </a:ext>
          </a:extLst>
        </xdr:cNvPr>
        <xdr:cNvGrpSpPr>
          <a:grpSpLocks noChangeAspect="1"/>
        </xdr:cNvGrpSpPr>
      </xdr:nvGrpSpPr>
      <xdr:grpSpPr>
        <a:xfrm>
          <a:off x="3390900" y="0"/>
          <a:ext cx="1690748" cy="860308"/>
          <a:chOff x="6424673" y="0"/>
          <a:chExt cx="1890652" cy="85725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B4597C19-2CC2-C869-A31F-70D601FBBD4E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1A8E000-E055-3E43-3184-F07C2F7CFA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514349</xdr:colOff>
      <xdr:row>39</xdr:row>
      <xdr:rowOff>0</xdr:rowOff>
    </xdr:from>
    <xdr:to>
      <xdr:col>3</xdr:col>
      <xdr:colOff>19049</xdr:colOff>
      <xdr:row>48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FA45C9-B4D7-30AC-3FE2-5FCC953A4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49" y="5572125"/>
          <a:ext cx="1257300" cy="1314450"/>
        </a:xfrm>
        <a:prstGeom prst="rect">
          <a:avLst/>
        </a:prstGeom>
      </xdr:spPr>
    </xdr:pic>
    <xdr:clientData/>
  </xdr:twoCellAnchor>
  <xdr:twoCellAnchor>
    <xdr:from>
      <xdr:col>8</xdr:col>
      <xdr:colOff>71377</xdr:colOff>
      <xdr:row>0</xdr:row>
      <xdr:rowOff>0</xdr:rowOff>
    </xdr:from>
    <xdr:to>
      <xdr:col>10</xdr:col>
      <xdr:colOff>361950</xdr:colOff>
      <xdr:row>6</xdr:row>
      <xdr:rowOff>3058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B9E93ACA-79B3-4A59-926A-BE2B49F83001}"/>
            </a:ext>
          </a:extLst>
        </xdr:cNvPr>
        <xdr:cNvGrpSpPr>
          <a:grpSpLocks noChangeAspect="1"/>
        </xdr:cNvGrpSpPr>
      </xdr:nvGrpSpPr>
      <xdr:grpSpPr>
        <a:xfrm>
          <a:off x="3871852" y="0"/>
          <a:ext cx="1690748" cy="860308"/>
          <a:chOff x="6424673" y="0"/>
          <a:chExt cx="1890652" cy="857250"/>
        </a:xfrm>
      </xdr:grpSpPr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9D3A855D-995D-551E-E2B0-EA664C57DA64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20" name="Picture 19">
            <a:extLst>
              <a:ext uri="{FF2B5EF4-FFF2-40B4-BE49-F238E27FC236}">
                <a16:creationId xmlns:a16="http://schemas.microsoft.com/office/drawing/2014/main" id="{0741BEE6-AECD-4B5F-C2F9-E9B058C1B4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214252</xdr:colOff>
      <xdr:row>0</xdr:row>
      <xdr:rowOff>0</xdr:rowOff>
    </xdr:from>
    <xdr:to>
      <xdr:col>21</xdr:col>
      <xdr:colOff>447675</xdr:colOff>
      <xdr:row>6</xdr:row>
      <xdr:rowOff>3058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76E1655-DD6D-4B34-AFE9-C2A6013DF3AA}"/>
            </a:ext>
          </a:extLst>
        </xdr:cNvPr>
        <xdr:cNvGrpSpPr>
          <a:grpSpLocks noChangeAspect="1"/>
        </xdr:cNvGrpSpPr>
      </xdr:nvGrpSpPr>
      <xdr:grpSpPr>
        <a:xfrm>
          <a:off x="9291577" y="0"/>
          <a:ext cx="1690748" cy="860308"/>
          <a:chOff x="6424673" y="0"/>
          <a:chExt cx="1890652" cy="85725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6A4D025-BBD1-699C-7C57-D282F2F4704E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9ADA376A-D74C-A39C-F638-6CDC2B816A4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eromodelling.or.id/registrations/kejurnas-2022.html" TargetMode="External"/><Relationship Id="rId1" Type="http://schemas.openxmlformats.org/officeDocument/2006/relationships/hyperlink" Target="https://www.aeromodelling.or.id/download/category/119-scoring.html?download=637:form-keanggotaan-kta-sp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45B4C-22AA-4863-97C2-997FDA5CC97E}">
  <sheetPr>
    <tabColor theme="9" tint="-0.249977111117893"/>
  </sheetPr>
  <dimension ref="A1:AL119"/>
  <sheetViews>
    <sheetView showGridLines="0" tabSelected="1" workbookViewId="0">
      <selection activeCell="F12" sqref="F12"/>
    </sheetView>
  </sheetViews>
  <sheetFormatPr defaultRowHeight="11.25" x14ac:dyDescent="0.2"/>
  <cols>
    <col min="1" max="9" width="9.33203125" style="2"/>
    <col min="10" max="10" width="10.33203125" style="2" customWidth="1"/>
    <col min="11" max="11" width="9.5" style="2" customWidth="1"/>
    <col min="12" max="12" width="11.33203125" style="2" bestFit="1" customWidth="1"/>
    <col min="13" max="19" width="9.33203125" style="2"/>
    <col min="20" max="20" width="12.83203125" style="2" customWidth="1"/>
    <col min="21" max="21" width="9.33203125" style="2" customWidth="1"/>
    <col min="22" max="23" width="10.1640625" style="2" bestFit="1" customWidth="1"/>
    <col min="24" max="25" width="11.33203125" style="2" bestFit="1" customWidth="1"/>
    <col min="26" max="27" width="9.33203125" style="2"/>
    <col min="39" max="16384" width="9.33203125" style="2"/>
  </cols>
  <sheetData>
    <row r="1" spans="1:20" x14ac:dyDescent="0.2">
      <c r="A1" s="1" t="s">
        <v>0</v>
      </c>
    </row>
    <row r="2" spans="1:20" x14ac:dyDescent="0.2">
      <c r="A2" s="1" t="s">
        <v>3061</v>
      </c>
    </row>
    <row r="3" spans="1:20" x14ac:dyDescent="0.2">
      <c r="A3" s="1" t="s">
        <v>16</v>
      </c>
    </row>
    <row r="4" spans="1:20" x14ac:dyDescent="0.2">
      <c r="A4" s="1"/>
    </row>
    <row r="5" spans="1:20" x14ac:dyDescent="0.2">
      <c r="A5" s="1" t="s">
        <v>11</v>
      </c>
    </row>
    <row r="6" spans="1:20" x14ac:dyDescent="0.2">
      <c r="A6" s="1"/>
    </row>
    <row r="7" spans="1:20" x14ac:dyDescent="0.2">
      <c r="A7" s="76" t="s">
        <v>1</v>
      </c>
      <c r="B7" s="76"/>
      <c r="C7" s="70" t="s">
        <v>66</v>
      </c>
      <c r="D7" s="70"/>
    </row>
    <row r="8" spans="1:20" x14ac:dyDescent="0.2">
      <c r="A8" s="77"/>
      <c r="B8" s="77"/>
      <c r="C8" s="71"/>
      <c r="D8" s="71"/>
    </row>
    <row r="10" spans="1:20" x14ac:dyDescent="0.2">
      <c r="A10" s="1" t="s">
        <v>2</v>
      </c>
    </row>
    <row r="11" spans="1:20" x14ac:dyDescent="0.2">
      <c r="A11" s="3" t="s">
        <v>3</v>
      </c>
      <c r="B11" s="63" t="s">
        <v>4</v>
      </c>
      <c r="C11" s="63"/>
      <c r="D11" s="63"/>
      <c r="E11" s="63"/>
      <c r="F11" s="3" t="s">
        <v>97</v>
      </c>
      <c r="G11" s="3" t="s">
        <v>3068</v>
      </c>
      <c r="H11" s="3" t="s">
        <v>3069</v>
      </c>
      <c r="I11" s="3" t="s">
        <v>3070</v>
      </c>
      <c r="J11" s="4" t="s">
        <v>3071</v>
      </c>
      <c r="K11" s="4" t="s">
        <v>3072</v>
      </c>
      <c r="L11" s="4" t="s">
        <v>3073</v>
      </c>
      <c r="M11" s="3" t="s">
        <v>3106</v>
      </c>
      <c r="N11" s="3" t="s">
        <v>3095</v>
      </c>
      <c r="O11" s="3" t="s">
        <v>3096</v>
      </c>
      <c r="P11" s="3" t="s">
        <v>19</v>
      </c>
      <c r="Q11" s="3" t="s">
        <v>3107</v>
      </c>
      <c r="R11" s="3" t="s">
        <v>20</v>
      </c>
      <c r="S11" s="3" t="s">
        <v>21</v>
      </c>
      <c r="T11" s="5" t="s">
        <v>67</v>
      </c>
    </row>
    <row r="12" spans="1:20" ht="14.1" customHeight="1" x14ac:dyDescent="0.2">
      <c r="A12" s="6">
        <v>1</v>
      </c>
      <c r="B12" s="66"/>
      <c r="C12" s="67"/>
      <c r="D12" s="67"/>
      <c r="E12" s="6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4.1" customHeight="1" x14ac:dyDescent="0.2">
      <c r="A13" s="6">
        <v>2</v>
      </c>
      <c r="B13" s="66"/>
      <c r="C13" s="67"/>
      <c r="D13" s="67"/>
      <c r="E13" s="6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4.1" customHeight="1" x14ac:dyDescent="0.2">
      <c r="A14" s="6">
        <v>3</v>
      </c>
      <c r="B14" s="66"/>
      <c r="C14" s="67"/>
      <c r="D14" s="67"/>
      <c r="E14" s="6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4.1" customHeight="1" x14ac:dyDescent="0.2">
      <c r="A15" s="6">
        <v>4</v>
      </c>
      <c r="B15" s="66"/>
      <c r="C15" s="67"/>
      <c r="D15" s="67"/>
      <c r="E15" s="6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4.1" customHeight="1" x14ac:dyDescent="0.2">
      <c r="A16" s="6">
        <v>5</v>
      </c>
      <c r="B16" s="66"/>
      <c r="C16" s="67"/>
      <c r="D16" s="67"/>
      <c r="E16" s="6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4.1" customHeight="1" x14ac:dyDescent="0.2">
      <c r="A17" s="6">
        <v>6</v>
      </c>
      <c r="B17" s="66"/>
      <c r="C17" s="67"/>
      <c r="D17" s="67"/>
      <c r="E17" s="6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4.1" customHeight="1" x14ac:dyDescent="0.2">
      <c r="A18" s="6">
        <v>7</v>
      </c>
      <c r="B18" s="66"/>
      <c r="C18" s="67"/>
      <c r="D18" s="67"/>
      <c r="E18" s="6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4.1" customHeight="1" x14ac:dyDescent="0.2">
      <c r="A19" s="6">
        <v>8</v>
      </c>
      <c r="B19" s="66"/>
      <c r="C19" s="67"/>
      <c r="D19" s="67"/>
      <c r="E19" s="6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4.1" customHeight="1" x14ac:dyDescent="0.2">
      <c r="A20" s="6">
        <v>9</v>
      </c>
      <c r="B20" s="66"/>
      <c r="C20" s="67"/>
      <c r="D20" s="67"/>
      <c r="E20" s="6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4.1" customHeight="1" x14ac:dyDescent="0.2">
      <c r="A21" s="6">
        <v>10</v>
      </c>
      <c r="B21" s="66"/>
      <c r="C21" s="67"/>
      <c r="D21" s="67"/>
      <c r="E21" s="6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4.1" customHeight="1" x14ac:dyDescent="0.2">
      <c r="A22" s="6">
        <v>11</v>
      </c>
      <c r="B22" s="66"/>
      <c r="C22" s="67"/>
      <c r="D22" s="67"/>
      <c r="E22" s="6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4.1" customHeight="1" x14ac:dyDescent="0.2">
      <c r="A23" s="6">
        <v>12</v>
      </c>
      <c r="B23" s="66"/>
      <c r="C23" s="67"/>
      <c r="D23" s="67"/>
      <c r="E23" s="6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4.1" customHeight="1" x14ac:dyDescent="0.2">
      <c r="A24" s="6">
        <v>13</v>
      </c>
      <c r="B24" s="66"/>
      <c r="C24" s="67"/>
      <c r="D24" s="67"/>
      <c r="E24" s="6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4.1" customHeight="1" x14ac:dyDescent="0.2">
      <c r="A25" s="6">
        <v>14</v>
      </c>
      <c r="B25" s="66"/>
      <c r="C25" s="67"/>
      <c r="D25" s="67"/>
      <c r="E25" s="6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4.1" customHeight="1" x14ac:dyDescent="0.2">
      <c r="A26" s="6">
        <v>15</v>
      </c>
      <c r="B26" s="66"/>
      <c r="C26" s="67"/>
      <c r="D26" s="67"/>
      <c r="E26" s="6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4.1" customHeight="1" x14ac:dyDescent="0.2">
      <c r="A27" s="6">
        <v>16</v>
      </c>
      <c r="B27" s="66"/>
      <c r="C27" s="67"/>
      <c r="D27" s="67"/>
      <c r="E27" s="6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4.1" customHeight="1" x14ac:dyDescent="0.2">
      <c r="A28" s="6">
        <v>17</v>
      </c>
      <c r="B28" s="66"/>
      <c r="C28" s="67"/>
      <c r="D28" s="67"/>
      <c r="E28" s="6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4.1" customHeight="1" x14ac:dyDescent="0.2">
      <c r="A29" s="6">
        <v>18</v>
      </c>
      <c r="B29" s="66"/>
      <c r="C29" s="67"/>
      <c r="D29" s="67"/>
      <c r="E29" s="6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4.1" customHeight="1" x14ac:dyDescent="0.2">
      <c r="A30" s="6">
        <v>19</v>
      </c>
      <c r="B30" s="66"/>
      <c r="C30" s="67"/>
      <c r="D30" s="67"/>
      <c r="E30" s="6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4.1" customHeight="1" x14ac:dyDescent="0.2">
      <c r="A31" s="6">
        <v>20</v>
      </c>
      <c r="B31" s="66"/>
      <c r="C31" s="67"/>
      <c r="D31" s="67"/>
      <c r="E31" s="6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x14ac:dyDescent="0.2">
      <c r="A32" s="9"/>
    </row>
    <row r="34" spans="1:25" x14ac:dyDescent="0.2">
      <c r="A34" s="1" t="s">
        <v>3043</v>
      </c>
      <c r="L34" s="1" t="s">
        <v>12</v>
      </c>
    </row>
    <row r="35" spans="1:25" x14ac:dyDescent="0.2">
      <c r="A35" s="3" t="s">
        <v>3</v>
      </c>
      <c r="B35" s="63" t="s">
        <v>4</v>
      </c>
      <c r="C35" s="63"/>
      <c r="D35" s="63"/>
      <c r="E35" s="63"/>
      <c r="F35" s="3" t="s">
        <v>27</v>
      </c>
      <c r="G35" s="3" t="s">
        <v>5</v>
      </c>
      <c r="H35" s="3" t="s">
        <v>6</v>
      </c>
      <c r="I35" s="3" t="s">
        <v>7</v>
      </c>
      <c r="J35" s="3" t="s">
        <v>8</v>
      </c>
      <c r="K35" s="10"/>
      <c r="L35" s="3" t="s">
        <v>3</v>
      </c>
      <c r="M35" s="65" t="s">
        <v>13</v>
      </c>
      <c r="N35" s="65"/>
      <c r="O35" s="65"/>
      <c r="P35" s="63" t="s">
        <v>14</v>
      </c>
      <c r="Q35" s="63"/>
      <c r="R35" s="63"/>
      <c r="S35" s="1"/>
    </row>
    <row r="36" spans="1:25" ht="14.1" customHeight="1" x14ac:dyDescent="0.2">
      <c r="A36" s="6">
        <v>1</v>
      </c>
      <c r="B36" s="66"/>
      <c r="C36" s="67"/>
      <c r="D36" s="67"/>
      <c r="E36" s="68"/>
      <c r="F36" s="8"/>
      <c r="G36" s="8"/>
      <c r="H36" s="8"/>
      <c r="I36" s="8"/>
      <c r="J36" s="8"/>
      <c r="L36" s="6">
        <v>1</v>
      </c>
      <c r="M36" s="64"/>
      <c r="N36" s="64"/>
      <c r="O36" s="64"/>
      <c r="P36" s="64"/>
      <c r="Q36" s="64"/>
      <c r="R36" s="64"/>
    </row>
    <row r="37" spans="1:25" ht="14.1" customHeight="1" x14ac:dyDescent="0.2">
      <c r="A37" s="6">
        <v>2</v>
      </c>
      <c r="B37" s="66"/>
      <c r="C37" s="67"/>
      <c r="D37" s="67"/>
      <c r="E37" s="68"/>
      <c r="F37" s="8"/>
      <c r="G37" s="8"/>
      <c r="H37" s="8"/>
      <c r="I37" s="8"/>
      <c r="J37" s="8"/>
      <c r="L37" s="6">
        <v>2</v>
      </c>
      <c r="M37" s="64"/>
      <c r="N37" s="64"/>
      <c r="O37" s="64"/>
      <c r="P37" s="64"/>
      <c r="Q37" s="64"/>
      <c r="R37" s="64"/>
    </row>
    <row r="38" spans="1:25" ht="14.1" customHeight="1" x14ac:dyDescent="0.2">
      <c r="A38" s="6">
        <v>3</v>
      </c>
      <c r="B38" s="66"/>
      <c r="C38" s="67"/>
      <c r="D38" s="67"/>
      <c r="E38" s="68"/>
      <c r="F38" s="8"/>
      <c r="G38" s="8"/>
      <c r="H38" s="8"/>
      <c r="I38" s="8"/>
      <c r="J38" s="8"/>
      <c r="L38" s="6">
        <v>3</v>
      </c>
      <c r="M38" s="64"/>
      <c r="N38" s="64"/>
      <c r="O38" s="64"/>
      <c r="P38" s="64"/>
      <c r="Q38" s="64"/>
      <c r="R38" s="64"/>
    </row>
    <row r="39" spans="1:25" ht="14.1" customHeight="1" x14ac:dyDescent="0.2">
      <c r="A39" s="6">
        <v>4</v>
      </c>
      <c r="B39" s="66"/>
      <c r="C39" s="67"/>
      <c r="D39" s="67"/>
      <c r="E39" s="68"/>
      <c r="F39" s="8"/>
      <c r="G39" s="8"/>
      <c r="H39" s="8"/>
      <c r="I39" s="8"/>
      <c r="J39" s="8"/>
      <c r="L39" s="6">
        <v>4</v>
      </c>
      <c r="M39" s="64"/>
      <c r="N39" s="64"/>
      <c r="O39" s="64"/>
      <c r="P39" s="64"/>
      <c r="Q39" s="64"/>
      <c r="R39" s="64"/>
    </row>
    <row r="40" spans="1:25" ht="14.1" customHeight="1" x14ac:dyDescent="0.2">
      <c r="A40" s="6">
        <v>5</v>
      </c>
      <c r="B40" s="66"/>
      <c r="C40" s="67"/>
      <c r="D40" s="67"/>
      <c r="E40" s="68"/>
      <c r="F40" s="8"/>
      <c r="G40" s="8"/>
      <c r="H40" s="8"/>
      <c r="I40" s="8"/>
      <c r="J40" s="8"/>
      <c r="L40" s="6">
        <v>5</v>
      </c>
      <c r="M40" s="64"/>
      <c r="N40" s="64"/>
      <c r="O40" s="64"/>
      <c r="P40" s="64"/>
      <c r="Q40" s="64"/>
      <c r="R40" s="64"/>
    </row>
    <row r="41" spans="1:25" ht="14.1" customHeight="1" x14ac:dyDescent="0.2">
      <c r="A41" s="6">
        <v>6</v>
      </c>
      <c r="B41" s="66"/>
      <c r="C41" s="67"/>
      <c r="D41" s="67"/>
      <c r="E41" s="68"/>
      <c r="F41" s="8"/>
      <c r="G41" s="8"/>
      <c r="H41" s="8"/>
      <c r="I41" s="8"/>
      <c r="J41" s="8"/>
      <c r="L41" s="6">
        <v>6</v>
      </c>
      <c r="M41" s="64"/>
      <c r="N41" s="64"/>
      <c r="O41" s="64"/>
      <c r="P41" s="64"/>
      <c r="Q41" s="64"/>
      <c r="R41" s="64"/>
    </row>
    <row r="42" spans="1:25" ht="14.1" customHeight="1" x14ac:dyDescent="0.2">
      <c r="A42" s="6">
        <v>7</v>
      </c>
      <c r="B42" s="66"/>
      <c r="C42" s="67"/>
      <c r="D42" s="67"/>
      <c r="E42" s="68"/>
      <c r="F42" s="8"/>
      <c r="G42" s="8"/>
      <c r="H42" s="8"/>
      <c r="I42" s="8"/>
      <c r="J42" s="8"/>
      <c r="L42" s="6">
        <v>7</v>
      </c>
      <c r="M42" s="64"/>
      <c r="N42" s="64"/>
      <c r="O42" s="64"/>
      <c r="P42" s="64"/>
      <c r="Q42" s="64"/>
      <c r="R42" s="64"/>
    </row>
    <row r="43" spans="1:25" ht="14.1" customHeight="1" x14ac:dyDescent="0.2">
      <c r="A43" s="6">
        <v>8</v>
      </c>
      <c r="B43" s="66"/>
      <c r="C43" s="67"/>
      <c r="D43" s="67"/>
      <c r="E43" s="68"/>
      <c r="F43" s="8"/>
      <c r="G43" s="8"/>
      <c r="H43" s="8"/>
      <c r="I43" s="8"/>
      <c r="J43" s="8"/>
      <c r="L43" s="6">
        <v>8</v>
      </c>
      <c r="M43" s="64"/>
      <c r="N43" s="64"/>
      <c r="O43" s="64"/>
      <c r="P43" s="64"/>
      <c r="Q43" s="64"/>
      <c r="R43" s="64"/>
    </row>
    <row r="44" spans="1:25" ht="14.1" customHeight="1" x14ac:dyDescent="0.2">
      <c r="A44" s="6">
        <v>9</v>
      </c>
      <c r="B44" s="66"/>
      <c r="C44" s="67"/>
      <c r="D44" s="67"/>
      <c r="E44" s="68"/>
      <c r="F44" s="8"/>
      <c r="G44" s="8"/>
      <c r="H44" s="8"/>
      <c r="I44" s="8"/>
      <c r="J44" s="8"/>
      <c r="L44" s="6">
        <v>9</v>
      </c>
      <c r="M44" s="64"/>
      <c r="N44" s="64"/>
      <c r="O44" s="64"/>
      <c r="P44" s="64"/>
      <c r="Q44" s="64"/>
      <c r="R44" s="64"/>
    </row>
    <row r="45" spans="1:25" ht="14.1" customHeight="1" x14ac:dyDescent="0.2">
      <c r="A45" s="6">
        <v>10</v>
      </c>
      <c r="B45" s="66"/>
      <c r="C45" s="67"/>
      <c r="D45" s="67"/>
      <c r="E45" s="68"/>
      <c r="F45" s="8"/>
      <c r="G45" s="8"/>
      <c r="H45" s="8"/>
      <c r="I45" s="8"/>
      <c r="J45" s="8"/>
      <c r="L45" s="6">
        <v>10</v>
      </c>
      <c r="M45" s="64"/>
      <c r="N45" s="64"/>
      <c r="O45" s="64"/>
      <c r="P45" s="64"/>
      <c r="Q45" s="64"/>
      <c r="R45" s="64"/>
    </row>
    <row r="48" spans="1:25" x14ac:dyDescent="0.2">
      <c r="A48" s="1" t="s">
        <v>9</v>
      </c>
      <c r="B48" s="1"/>
      <c r="C48" s="1"/>
      <c r="D48" s="1"/>
      <c r="E48" s="1"/>
      <c r="F48" s="1"/>
      <c r="G48" s="1"/>
      <c r="H48" s="1"/>
      <c r="I48" s="1"/>
      <c r="L48" s="46" t="s">
        <v>3057</v>
      </c>
      <c r="N48" s="1" t="s">
        <v>3078</v>
      </c>
      <c r="O48" s="1"/>
      <c r="W48" s="1"/>
      <c r="Y48" s="46" t="str">
        <f>L48</f>
        <v>Format penulisan tanggal : dd mm yyyy, contoh 12 08 1998</v>
      </c>
    </row>
    <row r="49" spans="1:25" x14ac:dyDescent="0.2">
      <c r="A49" s="3" t="s">
        <v>3</v>
      </c>
      <c r="B49" s="3" t="s">
        <v>339</v>
      </c>
      <c r="C49" s="60" t="s">
        <v>4</v>
      </c>
      <c r="D49" s="61"/>
      <c r="E49" s="61"/>
      <c r="F49" s="62"/>
      <c r="G49" s="3" t="s">
        <v>17</v>
      </c>
      <c r="H49" s="3" t="s">
        <v>18</v>
      </c>
      <c r="I49" s="3" t="s">
        <v>3047</v>
      </c>
      <c r="J49" s="3" t="s">
        <v>3060</v>
      </c>
      <c r="K49" s="3" t="s">
        <v>3065</v>
      </c>
      <c r="L49" s="45" t="str">
        <f>IF(bufffer!DY9=0,"","Pelajar ")&amp;"("&amp;bufffer!DY9&amp;")"</f>
        <v>(0)</v>
      </c>
      <c r="N49" s="3" t="s">
        <v>3</v>
      </c>
      <c r="O49" s="60" t="s">
        <v>4</v>
      </c>
      <c r="P49" s="61"/>
      <c r="Q49" s="61"/>
      <c r="R49" s="62"/>
      <c r="S49" s="3" t="s">
        <v>97</v>
      </c>
      <c r="T49" s="3" t="s">
        <v>17</v>
      </c>
      <c r="U49" s="3" t="s">
        <v>18</v>
      </c>
      <c r="V49" s="3" t="s">
        <v>3047</v>
      </c>
      <c r="W49" s="3" t="s">
        <v>3067</v>
      </c>
      <c r="X49" s="3" t="s">
        <v>3065</v>
      </c>
      <c r="Y49" s="45" t="str">
        <f>IF(bufffer!EE9=0,"","Pelajar ")&amp;"("&amp;bufffer!EE9&amp;")"</f>
        <v>(0)</v>
      </c>
    </row>
    <row r="50" spans="1:25" ht="14.1" customHeight="1" x14ac:dyDescent="0.2">
      <c r="A50" s="6">
        <v>1</v>
      </c>
      <c r="B50" s="11"/>
      <c r="C50" s="73" t="str">
        <f>IF(B50="","",IF(ISERROR((INDEX(bufffer!$DM$9:$DM$1415,MATCH(Pendaftaran!$B50,bufffer!$DL$9:$DL$1415,0)))),"No. INA Tidak ada / Tidak terdaftar di "&amp;$C$7,(INDEX(bufffer!$DM$9:$DM$1415,MATCH(Pendaftaran!$B50,bufffer!$DL$9:$DL$1415,0)))))</f>
        <v/>
      </c>
      <c r="D50" s="74"/>
      <c r="E50" s="74"/>
      <c r="F50" s="75"/>
      <c r="G50" s="8"/>
      <c r="H50" s="8"/>
      <c r="I50" s="8"/>
      <c r="J50" s="38"/>
      <c r="K50" s="43" t="str">
        <f>IF(J50="","",bufffer!DU10&amp;" thn")</f>
        <v/>
      </c>
      <c r="L50" s="42" t="str">
        <f>IF(AND(C50="",I50=1),"",IF(AND(I50=1,bufffer!DX10=""),"Non Pelajar",""))</f>
        <v/>
      </c>
      <c r="N50" s="6">
        <v>1</v>
      </c>
      <c r="O50" s="7"/>
      <c r="P50" s="47"/>
      <c r="Q50" s="47"/>
      <c r="R50" s="48"/>
      <c r="S50" s="8"/>
      <c r="T50" s="8"/>
      <c r="U50" s="8"/>
      <c r="V50" s="8"/>
      <c r="W50" s="38"/>
      <c r="X50" s="43" t="str">
        <f>IF(W50="","",bufffer!EA10&amp;" thn")</f>
        <v/>
      </c>
      <c r="Y50" s="42" t="str">
        <f>IF(AND(O50,V50=1),"",IF(AND(V50=1,bufffer!ED10=""),"Non Pelajar",""))</f>
        <v/>
      </c>
    </row>
    <row r="51" spans="1:25" ht="14.1" customHeight="1" x14ac:dyDescent="0.2">
      <c r="A51" s="6">
        <v>2</v>
      </c>
      <c r="B51" s="11"/>
      <c r="C51" s="73" t="str">
        <f>IF(B51="","",IF(ISERROR((INDEX(bufffer!$DM$9:$DM$1415,MATCH(Pendaftaran!$B51,bufffer!$DL$9:$DL$1415,0)))),"No. INA Tidak ada / Tidak terdaftar di "&amp;$C$7,(INDEX(bufffer!$DM$9:$DM$1415,MATCH(Pendaftaran!$B51,bufffer!$DL$9:$DL$1415,0)))))</f>
        <v/>
      </c>
      <c r="D51" s="74"/>
      <c r="E51" s="74"/>
      <c r="F51" s="75"/>
      <c r="G51" s="8"/>
      <c r="H51" s="8"/>
      <c r="I51" s="8"/>
      <c r="J51" s="38"/>
      <c r="K51" s="43" t="str">
        <f>IF(J51="","",bufffer!DU11&amp;" thn")</f>
        <v/>
      </c>
      <c r="L51" s="42" t="str">
        <f>IF(AND(C51="",I51=1),"",IF(AND(I51=1,bufffer!DX11=""),"Non Pelajar",""))</f>
        <v/>
      </c>
      <c r="N51" s="6">
        <v>2</v>
      </c>
      <c r="O51" s="7"/>
      <c r="P51" s="47"/>
      <c r="Q51" s="47"/>
      <c r="R51" s="48"/>
      <c r="S51" s="8"/>
      <c r="T51" s="8"/>
      <c r="U51" s="8"/>
      <c r="V51" s="8"/>
      <c r="W51" s="38"/>
      <c r="X51" s="43" t="str">
        <f>IF(W51="","",bufffer!EA11&amp;" thn")</f>
        <v/>
      </c>
      <c r="Y51" s="42" t="str">
        <f>IF(AND(O51,V51=1),"",IF(AND(V51=1,bufffer!ED11=""),"Non Pelajar",""))</f>
        <v/>
      </c>
    </row>
    <row r="52" spans="1:25" ht="14.1" customHeight="1" x14ac:dyDescent="0.2">
      <c r="A52" s="6">
        <v>3</v>
      </c>
      <c r="B52" s="11"/>
      <c r="C52" s="73" t="str">
        <f>IF(B52="","",IF(ISERROR((INDEX(bufffer!$DM$9:$DM$1415,MATCH(Pendaftaran!$B52,bufffer!$DL$9:$DL$1415,0)))),"No. INA Tidak ada / Tidak terdaftar di "&amp;$C$7,(INDEX(bufffer!$DM$9:$DM$1415,MATCH(Pendaftaran!$B52,bufffer!$DL$9:$DL$1415,0)))))</f>
        <v/>
      </c>
      <c r="D52" s="74"/>
      <c r="E52" s="74"/>
      <c r="F52" s="75"/>
      <c r="G52" s="8"/>
      <c r="H52" s="8"/>
      <c r="I52" s="8"/>
      <c r="J52" s="38"/>
      <c r="K52" s="43" t="str">
        <f>IF(J52="","",bufffer!DU12&amp;" thn")</f>
        <v/>
      </c>
      <c r="L52" s="42" t="str">
        <f>IF(AND(C52="",I52=1),"",IF(AND(I52=1,bufffer!DX12=""),"Non Pelajar",""))</f>
        <v/>
      </c>
      <c r="N52" s="6">
        <v>3</v>
      </c>
      <c r="O52" s="7"/>
      <c r="P52" s="47"/>
      <c r="Q52" s="47"/>
      <c r="R52" s="48"/>
      <c r="S52" s="8"/>
      <c r="T52" s="8"/>
      <c r="U52" s="8"/>
      <c r="V52" s="8"/>
      <c r="W52" s="38"/>
      <c r="X52" s="43" t="str">
        <f>IF(W52="","",bufffer!EA12&amp;" thn")</f>
        <v/>
      </c>
      <c r="Y52" s="42" t="str">
        <f>IF(AND(O52,V52=1),"",IF(AND(V52=1,bufffer!ED12=""),"Non Pelajar",""))</f>
        <v/>
      </c>
    </row>
    <row r="53" spans="1:25" ht="14.1" customHeight="1" x14ac:dyDescent="0.2">
      <c r="A53" s="6">
        <v>4</v>
      </c>
      <c r="B53" s="11"/>
      <c r="C53" s="73" t="str">
        <f>IF(B53="","",IF(ISERROR((INDEX(bufffer!$DM$9:$DM$1415,MATCH(Pendaftaran!$B53,bufffer!$DL$9:$DL$1415,0)))),"No. INA Tidak ada / Tidak terdaftar di "&amp;$C$7,(INDEX(bufffer!$DM$9:$DM$1415,MATCH(Pendaftaran!$B53,bufffer!$DL$9:$DL$1415,0)))))</f>
        <v/>
      </c>
      <c r="D53" s="74"/>
      <c r="E53" s="74"/>
      <c r="F53" s="75"/>
      <c r="G53" s="8"/>
      <c r="H53" s="8"/>
      <c r="I53" s="8"/>
      <c r="J53" s="38"/>
      <c r="K53" s="43" t="str">
        <f>IF(J53="","",bufffer!DU13&amp;" thn")</f>
        <v/>
      </c>
      <c r="L53" s="42" t="str">
        <f>IF(AND(C53="",I53=1),"",IF(AND(I53=1,bufffer!DX13=""),"Non Pelajar",""))</f>
        <v/>
      </c>
      <c r="N53" s="6">
        <v>4</v>
      </c>
      <c r="O53" s="7"/>
      <c r="P53" s="47"/>
      <c r="Q53" s="47"/>
      <c r="R53" s="48"/>
      <c r="S53" s="8"/>
      <c r="T53" s="8"/>
      <c r="U53" s="8"/>
      <c r="V53" s="8"/>
      <c r="W53" s="38"/>
      <c r="X53" s="43" t="str">
        <f>IF(W53="","",bufffer!EA13&amp;" thn")</f>
        <v/>
      </c>
      <c r="Y53" s="42" t="str">
        <f>IF(AND(O53,V53=1),"",IF(AND(V53=1,bufffer!ED13=""),"Non Pelajar",""))</f>
        <v/>
      </c>
    </row>
    <row r="54" spans="1:25" ht="14.1" customHeight="1" x14ac:dyDescent="0.2">
      <c r="A54" s="6">
        <v>5</v>
      </c>
      <c r="B54" s="11"/>
      <c r="C54" s="73" t="str">
        <f>IF(B54="","",IF(ISERROR((INDEX(bufffer!$DM$9:$DM$1415,MATCH(Pendaftaran!$B54,bufffer!$DL$9:$DL$1415,0)))),"No. INA Tidak ada / Tidak terdaftar di "&amp;$C$7,(INDEX(bufffer!$DM$9:$DM$1415,MATCH(Pendaftaran!$B54,bufffer!$DL$9:$DL$1415,0)))))</f>
        <v/>
      </c>
      <c r="D54" s="74"/>
      <c r="E54" s="74"/>
      <c r="F54" s="75"/>
      <c r="G54" s="8"/>
      <c r="H54" s="8"/>
      <c r="I54" s="8"/>
      <c r="J54" s="38"/>
      <c r="K54" s="43" t="str">
        <f>IF(J54="","",bufffer!DU14&amp;" thn")</f>
        <v/>
      </c>
      <c r="L54" s="42" t="str">
        <f>IF(AND(C54="",I54=1),"",IF(AND(I54=1,bufffer!DX14=""),"Non Pelajar",""))</f>
        <v/>
      </c>
      <c r="N54" s="6">
        <v>5</v>
      </c>
      <c r="O54" s="7"/>
      <c r="P54" s="47"/>
      <c r="Q54" s="47"/>
      <c r="R54" s="48"/>
      <c r="S54" s="8"/>
      <c r="T54" s="8"/>
      <c r="U54" s="8"/>
      <c r="V54" s="8"/>
      <c r="W54" s="38"/>
      <c r="X54" s="43" t="str">
        <f>IF(W54="","",bufffer!EA14&amp;" thn")</f>
        <v/>
      </c>
      <c r="Y54" s="42" t="str">
        <f>IF(AND(O54,V54=1),"",IF(AND(V54=1,bufffer!ED14=""),"Non Pelajar",""))</f>
        <v/>
      </c>
    </row>
    <row r="55" spans="1:25" ht="14.1" customHeight="1" x14ac:dyDescent="0.2">
      <c r="A55" s="6">
        <v>6</v>
      </c>
      <c r="B55" s="11"/>
      <c r="C55" s="73" t="str">
        <f>IF(B55="","",IF(ISERROR((INDEX(bufffer!$DM$9:$DM$1415,MATCH(Pendaftaran!$B55,bufffer!$DL$9:$DL$1415,0)))),"No. INA Tidak ada / Tidak terdaftar di "&amp;$C$7,(INDEX(bufffer!$DM$9:$DM$1415,MATCH(Pendaftaran!$B55,bufffer!$DL$9:$DL$1415,0)))))</f>
        <v/>
      </c>
      <c r="D55" s="74"/>
      <c r="E55" s="74"/>
      <c r="F55" s="75"/>
      <c r="G55" s="8"/>
      <c r="H55" s="8"/>
      <c r="I55" s="8"/>
      <c r="J55" s="38"/>
      <c r="K55" s="43" t="str">
        <f>IF(J55="","",bufffer!DU15&amp;" thn")</f>
        <v/>
      </c>
      <c r="L55" s="42" t="str">
        <f>IF(AND(C55="",I55=1),"",IF(AND(I55=1,bufffer!DX15=""),"Non Pelajar",""))</f>
        <v/>
      </c>
      <c r="N55" s="6">
        <v>6</v>
      </c>
      <c r="O55" s="7"/>
      <c r="P55" s="47"/>
      <c r="Q55" s="47"/>
      <c r="R55" s="48"/>
      <c r="S55" s="8"/>
      <c r="T55" s="8"/>
      <c r="U55" s="8"/>
      <c r="V55" s="8"/>
      <c r="W55" s="38"/>
      <c r="X55" s="43" t="str">
        <f>IF(W55="","",bufffer!EA15&amp;" thn")</f>
        <v/>
      </c>
      <c r="Y55" s="42" t="str">
        <f>IF(AND(O55,V55=1),"",IF(AND(V55=1,bufffer!ED15=""),"Non Pelajar",""))</f>
        <v/>
      </c>
    </row>
    <row r="56" spans="1:25" ht="14.1" customHeight="1" x14ac:dyDescent="0.2">
      <c r="A56" s="6">
        <v>7</v>
      </c>
      <c r="B56" s="11"/>
      <c r="C56" s="73" t="str">
        <f>IF(B56="","",IF(ISERROR((INDEX(bufffer!$DM$9:$DM$1415,MATCH(Pendaftaran!$B56,bufffer!$DL$9:$DL$1415,0)))),"No. INA Tidak ada / Tidak terdaftar di "&amp;$C$7,(INDEX(bufffer!$DM$9:$DM$1415,MATCH(Pendaftaran!$B56,bufffer!$DL$9:$DL$1415,0)))))</f>
        <v/>
      </c>
      <c r="D56" s="74"/>
      <c r="E56" s="74"/>
      <c r="F56" s="75"/>
      <c r="G56" s="8"/>
      <c r="H56" s="8"/>
      <c r="I56" s="8"/>
      <c r="J56" s="38"/>
      <c r="K56" s="43" t="str">
        <f>IF(J56="","",bufffer!DU16&amp;" thn")</f>
        <v/>
      </c>
      <c r="L56" s="42" t="str">
        <f>IF(AND(C56="",I56=1),"",IF(AND(I56=1,bufffer!DX16=""),"Non Pelajar",""))</f>
        <v/>
      </c>
      <c r="N56" s="6">
        <v>7</v>
      </c>
      <c r="O56" s="7"/>
      <c r="P56" s="47"/>
      <c r="Q56" s="47"/>
      <c r="R56" s="48"/>
      <c r="S56" s="8"/>
      <c r="T56" s="8"/>
      <c r="U56" s="8"/>
      <c r="V56" s="8"/>
      <c r="W56" s="38"/>
      <c r="X56" s="43" t="str">
        <f>IF(W56="","",bufffer!EA16&amp;" thn")</f>
        <v/>
      </c>
      <c r="Y56" s="42" t="str">
        <f>IF(AND(O56,V56=1),"",IF(AND(V56=1,bufffer!ED16=""),"Non Pelajar",""))</f>
        <v/>
      </c>
    </row>
    <row r="57" spans="1:25" ht="14.1" customHeight="1" x14ac:dyDescent="0.2">
      <c r="A57" s="6">
        <v>8</v>
      </c>
      <c r="B57" s="11"/>
      <c r="C57" s="73" t="str">
        <f>IF(B57="","",IF(ISERROR((INDEX(bufffer!$DM$9:$DM$1415,MATCH(Pendaftaran!$B57,bufffer!$DL$9:$DL$1415,0)))),"No. INA Tidak ada / Tidak terdaftar di "&amp;$C$7,(INDEX(bufffer!$DM$9:$DM$1415,MATCH(Pendaftaran!$B57,bufffer!$DL$9:$DL$1415,0)))))</f>
        <v/>
      </c>
      <c r="D57" s="74"/>
      <c r="E57" s="74"/>
      <c r="F57" s="75"/>
      <c r="G57" s="8"/>
      <c r="H57" s="8"/>
      <c r="I57" s="8"/>
      <c r="J57" s="38"/>
      <c r="K57" s="43" t="str">
        <f>IF(J57="","",bufffer!DU17&amp;" thn")</f>
        <v/>
      </c>
      <c r="L57" s="42" t="str">
        <f>IF(AND(C57="",I57=1),"",IF(AND(I57=1,bufffer!DX17=""),"Non Pelajar",""))</f>
        <v/>
      </c>
      <c r="N57" s="6">
        <v>8</v>
      </c>
      <c r="O57" s="7"/>
      <c r="P57" s="47"/>
      <c r="Q57" s="47"/>
      <c r="R57" s="48"/>
      <c r="S57" s="8"/>
      <c r="T57" s="8"/>
      <c r="U57" s="8"/>
      <c r="V57" s="8"/>
      <c r="W57" s="38"/>
      <c r="X57" s="43" t="str">
        <f>IF(W57="","",bufffer!EA17&amp;" thn")</f>
        <v/>
      </c>
      <c r="Y57" s="42" t="str">
        <f>IF(AND(O57,V57=1),"",IF(AND(V57=1,bufffer!ED17=""),"Non Pelajar",""))</f>
        <v/>
      </c>
    </row>
    <row r="58" spans="1:25" ht="14.1" customHeight="1" x14ac:dyDescent="0.2">
      <c r="A58" s="6">
        <v>9</v>
      </c>
      <c r="B58" s="11"/>
      <c r="C58" s="73" t="str">
        <f>IF(B58="","",IF(ISERROR((INDEX(bufffer!$DM$9:$DM$1415,MATCH(Pendaftaran!$B58,bufffer!$DL$9:$DL$1415,0)))),"No. INA Tidak ada / Tidak terdaftar di "&amp;$C$7,(INDEX(bufffer!$DM$9:$DM$1415,MATCH(Pendaftaran!$B58,bufffer!$DL$9:$DL$1415,0)))))</f>
        <v/>
      </c>
      <c r="D58" s="74"/>
      <c r="E58" s="74"/>
      <c r="F58" s="75"/>
      <c r="G58" s="8"/>
      <c r="H58" s="8"/>
      <c r="I58" s="8"/>
      <c r="J58" s="38"/>
      <c r="K58" s="43" t="str">
        <f>IF(J58="","",bufffer!DU18&amp;" thn")</f>
        <v/>
      </c>
      <c r="L58" s="42" t="str">
        <f>IF(AND(C58="",I58=1),"",IF(AND(I58=1,bufffer!DX18=""),"Non Pelajar",""))</f>
        <v/>
      </c>
      <c r="N58" s="6">
        <v>9</v>
      </c>
      <c r="O58" s="7"/>
      <c r="P58" s="47"/>
      <c r="Q58" s="47"/>
      <c r="R58" s="48"/>
      <c r="S58" s="8"/>
      <c r="T58" s="8"/>
      <c r="U58" s="8"/>
      <c r="V58" s="8"/>
      <c r="W58" s="38"/>
      <c r="X58" s="43" t="str">
        <f>IF(W58="","",bufffer!EA18&amp;" thn")</f>
        <v/>
      </c>
      <c r="Y58" s="42" t="str">
        <f>IF(AND(O58,V58=1),"",IF(AND(V58=1,bufffer!ED18=""),"Non Pelajar",""))</f>
        <v/>
      </c>
    </row>
    <row r="59" spans="1:25" ht="14.1" customHeight="1" x14ac:dyDescent="0.2">
      <c r="A59" s="6">
        <v>10</v>
      </c>
      <c r="B59" s="11"/>
      <c r="C59" s="73" t="str">
        <f>IF(B59="","",IF(ISERROR((INDEX(bufffer!$DM$9:$DM$1415,MATCH(Pendaftaran!$B59,bufffer!$DL$9:$DL$1415,0)))),"No. INA Tidak ada / Tidak terdaftar di "&amp;$C$7,(INDEX(bufffer!$DM$9:$DM$1415,MATCH(Pendaftaran!$B59,bufffer!$DL$9:$DL$1415,0)))))</f>
        <v/>
      </c>
      <c r="D59" s="74"/>
      <c r="E59" s="74"/>
      <c r="F59" s="75"/>
      <c r="G59" s="8"/>
      <c r="H59" s="8"/>
      <c r="I59" s="8"/>
      <c r="J59" s="38"/>
      <c r="K59" s="43" t="str">
        <f>IF(J59="","",bufffer!DU19&amp;" thn")</f>
        <v/>
      </c>
      <c r="L59" s="42" t="str">
        <f>IF(AND(C59="",I59=1),"",IF(AND(I59=1,bufffer!DX19=""),"Non Pelajar",""))</f>
        <v/>
      </c>
      <c r="N59" s="6">
        <v>10</v>
      </c>
      <c r="O59" s="7"/>
      <c r="P59" s="47"/>
      <c r="Q59" s="47"/>
      <c r="R59" s="48"/>
      <c r="S59" s="8"/>
      <c r="T59" s="8"/>
      <c r="U59" s="8"/>
      <c r="V59" s="8"/>
      <c r="W59" s="38"/>
      <c r="X59" s="43" t="str">
        <f>IF(W59="","",bufffer!EA19&amp;" thn")</f>
        <v/>
      </c>
      <c r="Y59" s="42" t="str">
        <f>IF(AND(O59,V59=1),"",IF(AND(V59=1,bufffer!ED19=""),"Non Pelajar",""))</f>
        <v/>
      </c>
    </row>
    <row r="60" spans="1:25" ht="14.1" customHeight="1" x14ac:dyDescent="0.2">
      <c r="A60" s="6">
        <v>11</v>
      </c>
      <c r="B60" s="11"/>
      <c r="C60" s="73" t="str">
        <f>IF(B60="","",IF(ISERROR((INDEX(bufffer!$DM$9:$DM$1415,MATCH(Pendaftaran!$B60,bufffer!$DL$9:$DL$1415,0)))),"No. INA Tidak ada / Tidak terdaftar di "&amp;$C$7,(INDEX(bufffer!$DM$9:$DM$1415,MATCH(Pendaftaran!$B60,bufffer!$DL$9:$DL$1415,0)))))</f>
        <v/>
      </c>
      <c r="D60" s="74"/>
      <c r="E60" s="74"/>
      <c r="F60" s="75"/>
      <c r="G60" s="8"/>
      <c r="H60" s="8"/>
      <c r="I60" s="8"/>
      <c r="J60" s="38"/>
      <c r="K60" s="43" t="str">
        <f>IF(J60="","",bufffer!DU20&amp;" thn")</f>
        <v/>
      </c>
      <c r="L60" s="42" t="str">
        <f>IF(AND(C60="",I60=1),"",IF(AND(I60=1,bufffer!DX20=""),"Non Pelajar",""))</f>
        <v/>
      </c>
      <c r="N60" s="6">
        <v>11</v>
      </c>
      <c r="O60" s="7"/>
      <c r="P60" s="47"/>
      <c r="Q60" s="47"/>
      <c r="R60" s="48"/>
      <c r="S60" s="8"/>
      <c r="T60" s="8"/>
      <c r="U60" s="8"/>
      <c r="V60" s="8"/>
      <c r="W60" s="38"/>
      <c r="X60" s="43" t="str">
        <f>IF(W60="","",bufffer!EA20&amp;" thn")</f>
        <v/>
      </c>
      <c r="Y60" s="42" t="str">
        <f>IF(AND(O60,V60=1),"",IF(AND(V60=1,bufffer!ED20=""),"Non Pelajar",""))</f>
        <v/>
      </c>
    </row>
    <row r="61" spans="1:25" ht="14.1" customHeight="1" x14ac:dyDescent="0.2">
      <c r="A61" s="6">
        <v>12</v>
      </c>
      <c r="B61" s="11"/>
      <c r="C61" s="73" t="str">
        <f>IF(B61="","",IF(ISERROR((INDEX(bufffer!$DM$9:$DM$1415,MATCH(Pendaftaran!$B61,bufffer!$DL$9:$DL$1415,0)))),"No. INA Tidak ada / Tidak terdaftar di "&amp;$C$7,(INDEX(bufffer!$DM$9:$DM$1415,MATCH(Pendaftaran!$B61,bufffer!$DL$9:$DL$1415,0)))))</f>
        <v/>
      </c>
      <c r="D61" s="74"/>
      <c r="E61" s="74"/>
      <c r="F61" s="75"/>
      <c r="G61" s="8"/>
      <c r="H61" s="8"/>
      <c r="I61" s="8"/>
      <c r="J61" s="38"/>
      <c r="K61" s="43" t="str">
        <f>IF(J61="","",bufffer!DU21&amp;" thn")</f>
        <v/>
      </c>
      <c r="L61" s="42" t="str">
        <f>IF(AND(C61="",I61=1),"",IF(AND(I61=1,bufffer!DX21=""),"Non Pelajar",""))</f>
        <v/>
      </c>
      <c r="N61" s="6">
        <v>12</v>
      </c>
      <c r="O61" s="7"/>
      <c r="P61" s="47"/>
      <c r="Q61" s="47"/>
      <c r="R61" s="48"/>
      <c r="S61" s="8"/>
      <c r="T61" s="8"/>
      <c r="U61" s="8"/>
      <c r="V61" s="8"/>
      <c r="W61" s="38"/>
      <c r="X61" s="43" t="str">
        <f>IF(W61="","",bufffer!EA21&amp;" thn")</f>
        <v/>
      </c>
      <c r="Y61" s="42" t="str">
        <f>IF(AND(O61,V61=1),"",IF(AND(V61=1,bufffer!ED21=""),"Non Pelajar",""))</f>
        <v/>
      </c>
    </row>
    <row r="62" spans="1:25" ht="14.1" customHeight="1" x14ac:dyDescent="0.2">
      <c r="A62" s="6">
        <v>13</v>
      </c>
      <c r="B62" s="11"/>
      <c r="C62" s="73" t="str">
        <f>IF(B62="","",IF(ISERROR((INDEX(bufffer!$DM$9:$DM$1415,MATCH(Pendaftaran!$B62,bufffer!$DL$9:$DL$1415,0)))),"No. INA Tidak ada / Tidak terdaftar di "&amp;$C$7,(INDEX(bufffer!$DM$9:$DM$1415,MATCH(Pendaftaran!$B62,bufffer!$DL$9:$DL$1415,0)))))</f>
        <v/>
      </c>
      <c r="D62" s="74"/>
      <c r="E62" s="74"/>
      <c r="F62" s="75"/>
      <c r="G62" s="8"/>
      <c r="H62" s="8"/>
      <c r="I62" s="8"/>
      <c r="J62" s="38"/>
      <c r="K62" s="43" t="str">
        <f>IF(J62="","",bufffer!DU22&amp;" thn")</f>
        <v/>
      </c>
      <c r="L62" s="42" t="str">
        <f>IF(AND(C62="",I62=1),"",IF(AND(I62=1,bufffer!DX22=""),"Non Pelajar",""))</f>
        <v/>
      </c>
      <c r="N62" s="6">
        <v>13</v>
      </c>
      <c r="O62" s="7"/>
      <c r="P62" s="47"/>
      <c r="Q62" s="47"/>
      <c r="R62" s="48"/>
      <c r="S62" s="8"/>
      <c r="T62" s="8"/>
      <c r="U62" s="8"/>
      <c r="V62" s="8"/>
      <c r="W62" s="38"/>
      <c r="X62" s="43" t="str">
        <f>IF(W62="","",bufffer!EA22&amp;" thn")</f>
        <v/>
      </c>
      <c r="Y62" s="42" t="str">
        <f>IF(AND(O62,V62=1),"",IF(AND(V62=1,bufffer!ED22=""),"Non Pelajar",""))</f>
        <v/>
      </c>
    </row>
    <row r="63" spans="1:25" ht="14.1" customHeight="1" x14ac:dyDescent="0.2">
      <c r="A63" s="6">
        <v>14</v>
      </c>
      <c r="B63" s="11"/>
      <c r="C63" s="73" t="str">
        <f>IF(B63="","",IF(ISERROR((INDEX(bufffer!$DM$9:$DM$1415,MATCH(Pendaftaran!$B63,bufffer!$DL$9:$DL$1415,0)))),"No. INA Tidak ada / Tidak terdaftar di "&amp;$C$7,(INDEX(bufffer!$DM$9:$DM$1415,MATCH(Pendaftaran!$B63,bufffer!$DL$9:$DL$1415,0)))))</f>
        <v/>
      </c>
      <c r="D63" s="74"/>
      <c r="E63" s="74"/>
      <c r="F63" s="75"/>
      <c r="G63" s="8"/>
      <c r="H63" s="8"/>
      <c r="I63" s="8"/>
      <c r="J63" s="38"/>
      <c r="K63" s="43" t="str">
        <f>IF(J63="","",bufffer!DU23&amp;" thn")</f>
        <v/>
      </c>
      <c r="L63" s="42" t="str">
        <f>IF(AND(C63="",I63=1),"",IF(AND(I63=1,bufffer!DX23=""),"Non Pelajar",""))</f>
        <v/>
      </c>
      <c r="N63" s="6">
        <v>14</v>
      </c>
      <c r="O63" s="7"/>
      <c r="P63" s="47"/>
      <c r="Q63" s="47"/>
      <c r="R63" s="48"/>
      <c r="S63" s="8"/>
      <c r="T63" s="8"/>
      <c r="U63" s="8"/>
      <c r="V63" s="8"/>
      <c r="W63" s="38"/>
      <c r="X63" s="43" t="str">
        <f>IF(W63="","",bufffer!EA23&amp;" thn")</f>
        <v/>
      </c>
      <c r="Y63" s="42" t="str">
        <f>IF(AND(O63,V63=1),"",IF(AND(V63=1,bufffer!ED23=""),"Non Pelajar",""))</f>
        <v/>
      </c>
    </row>
    <row r="64" spans="1:25" ht="14.1" customHeight="1" x14ac:dyDescent="0.2">
      <c r="A64" s="6">
        <v>15</v>
      </c>
      <c r="B64" s="11"/>
      <c r="C64" s="73" t="str">
        <f>IF(B64="","",IF(ISERROR((INDEX(bufffer!$DM$9:$DM$1415,MATCH(Pendaftaran!$B64,bufffer!$DL$9:$DL$1415,0)))),"No. INA Tidak ada / Tidak terdaftar di "&amp;$C$7,(INDEX(bufffer!$DM$9:$DM$1415,MATCH(Pendaftaran!$B64,bufffer!$DL$9:$DL$1415,0)))))</f>
        <v/>
      </c>
      <c r="D64" s="74"/>
      <c r="E64" s="74"/>
      <c r="F64" s="75"/>
      <c r="G64" s="8"/>
      <c r="H64" s="8"/>
      <c r="I64" s="8"/>
      <c r="J64" s="38"/>
      <c r="K64" s="43" t="str">
        <f>IF(J64="","",bufffer!DU24&amp;" thn")</f>
        <v/>
      </c>
      <c r="L64" s="42" t="str">
        <f>IF(AND(C64="",I64=1),"",IF(AND(I64=1,bufffer!DX24=""),"Non Pelajar",""))</f>
        <v/>
      </c>
      <c r="N64" s="6">
        <v>15</v>
      </c>
      <c r="O64" s="7"/>
      <c r="P64" s="47"/>
      <c r="Q64" s="47"/>
      <c r="R64" s="48"/>
      <c r="S64" s="8"/>
      <c r="T64" s="8"/>
      <c r="U64" s="8"/>
      <c r="V64" s="8"/>
      <c r="W64" s="38"/>
      <c r="X64" s="43" t="str">
        <f>IF(W64="","",bufffer!EA24&amp;" thn")</f>
        <v/>
      </c>
      <c r="Y64" s="42" t="str">
        <f>IF(AND(O64,V64=1),"",IF(AND(V64=1,bufffer!ED24=""),"Non Pelajar",""))</f>
        <v/>
      </c>
    </row>
    <row r="65" spans="1:25" ht="14.1" customHeight="1" x14ac:dyDescent="0.2">
      <c r="A65" s="6">
        <v>16</v>
      </c>
      <c r="B65" s="11"/>
      <c r="C65" s="73" t="str">
        <f>IF(B65="","",IF(ISERROR((INDEX(bufffer!$DM$9:$DM$1415,MATCH(Pendaftaran!$B65,bufffer!$DL$9:$DL$1415,0)))),"No. INA Tidak ada / Tidak terdaftar di "&amp;$C$7,(INDEX(bufffer!$DM$9:$DM$1415,MATCH(Pendaftaran!$B65,bufffer!$DL$9:$DL$1415,0)))))</f>
        <v/>
      </c>
      <c r="D65" s="74"/>
      <c r="E65" s="74"/>
      <c r="F65" s="75"/>
      <c r="G65" s="8"/>
      <c r="H65" s="8"/>
      <c r="I65" s="8"/>
      <c r="J65" s="38"/>
      <c r="K65" s="43" t="str">
        <f>IF(J65="","",bufffer!DU25&amp;" thn")</f>
        <v/>
      </c>
      <c r="L65" s="42" t="str">
        <f>IF(AND(C65="",I65=1),"",IF(AND(I65=1,bufffer!DX25=""),"Non Pelajar",""))</f>
        <v/>
      </c>
      <c r="N65" s="6">
        <v>16</v>
      </c>
      <c r="O65" s="7"/>
      <c r="P65" s="47"/>
      <c r="Q65" s="47"/>
      <c r="R65" s="48"/>
      <c r="S65" s="8"/>
      <c r="T65" s="8"/>
      <c r="U65" s="8"/>
      <c r="V65" s="8"/>
      <c r="W65" s="38"/>
      <c r="X65" s="43" t="str">
        <f>IF(W65="","",bufffer!EA25&amp;" thn")</f>
        <v/>
      </c>
      <c r="Y65" s="42" t="str">
        <f>IF(AND(O65,V65=1),"",IF(AND(V65=1,bufffer!ED25=""),"Non Pelajar",""))</f>
        <v/>
      </c>
    </row>
    <row r="66" spans="1:25" ht="14.1" customHeight="1" x14ac:dyDescent="0.2">
      <c r="A66" s="6">
        <v>17</v>
      </c>
      <c r="B66" s="11"/>
      <c r="C66" s="73" t="str">
        <f>IF(B66="","",IF(ISERROR((INDEX(bufffer!$DM$9:$DM$1415,MATCH(Pendaftaran!$B66,bufffer!$DL$9:$DL$1415,0)))),"No. INA Tidak ada / Tidak terdaftar di "&amp;$C$7,(INDEX(bufffer!$DM$9:$DM$1415,MATCH(Pendaftaran!$B66,bufffer!$DL$9:$DL$1415,0)))))</f>
        <v/>
      </c>
      <c r="D66" s="74"/>
      <c r="E66" s="74"/>
      <c r="F66" s="75"/>
      <c r="G66" s="8"/>
      <c r="H66" s="8"/>
      <c r="I66" s="8"/>
      <c r="J66" s="38"/>
      <c r="K66" s="43" t="str">
        <f>IF(J66="","",bufffer!DU26&amp;" thn")</f>
        <v/>
      </c>
      <c r="L66" s="42" t="str">
        <f>IF(AND(C66="",I66=1),"",IF(AND(I66=1,bufffer!DX26=""),"Non Pelajar",""))</f>
        <v/>
      </c>
      <c r="N66" s="6">
        <v>17</v>
      </c>
      <c r="O66" s="7"/>
      <c r="P66" s="47"/>
      <c r="Q66" s="47"/>
      <c r="R66" s="48"/>
      <c r="S66" s="8"/>
      <c r="T66" s="8"/>
      <c r="U66" s="8"/>
      <c r="V66" s="8"/>
      <c r="W66" s="38"/>
      <c r="X66" s="43" t="str">
        <f>IF(W66="","",bufffer!EA26&amp;" thn")</f>
        <v/>
      </c>
      <c r="Y66" s="42" t="str">
        <f>IF(AND(O66,V66=1),"",IF(AND(V66=1,bufffer!ED26=""),"Non Pelajar",""))</f>
        <v/>
      </c>
    </row>
    <row r="67" spans="1:25" ht="14.1" customHeight="1" x14ac:dyDescent="0.2">
      <c r="A67" s="6">
        <v>18</v>
      </c>
      <c r="B67" s="11"/>
      <c r="C67" s="73" t="str">
        <f>IF(B67="","",IF(ISERROR((INDEX(bufffer!$DM$9:$DM$1415,MATCH(Pendaftaran!$B67,bufffer!$DL$9:$DL$1415,0)))),"No. INA Tidak ada / Tidak terdaftar di "&amp;$C$7,(INDEX(bufffer!$DM$9:$DM$1415,MATCH(Pendaftaran!$B67,bufffer!$DL$9:$DL$1415,0)))))</f>
        <v/>
      </c>
      <c r="D67" s="74"/>
      <c r="E67" s="74"/>
      <c r="F67" s="75"/>
      <c r="G67" s="8"/>
      <c r="H67" s="8"/>
      <c r="I67" s="8"/>
      <c r="J67" s="38"/>
      <c r="K67" s="43" t="str">
        <f>IF(J67="","",bufffer!DU27&amp;" thn")</f>
        <v/>
      </c>
      <c r="L67" s="42" t="str">
        <f>IF(AND(C67="",I67=1),"",IF(AND(I67=1,bufffer!DX27=""),"Non Pelajar",""))</f>
        <v/>
      </c>
      <c r="N67" s="6">
        <v>18</v>
      </c>
      <c r="O67" s="7"/>
      <c r="P67" s="47"/>
      <c r="Q67" s="47"/>
      <c r="R67" s="48"/>
      <c r="S67" s="8"/>
      <c r="T67" s="8"/>
      <c r="U67" s="8"/>
      <c r="V67" s="8"/>
      <c r="W67" s="38"/>
      <c r="X67" s="43" t="str">
        <f>IF(W67="","",bufffer!EA27&amp;" thn")</f>
        <v/>
      </c>
      <c r="Y67" s="42" t="str">
        <f>IF(AND(O67,V67=1),"",IF(AND(V67=1,bufffer!ED27=""),"Non Pelajar",""))</f>
        <v/>
      </c>
    </row>
    <row r="68" spans="1:25" ht="14.1" customHeight="1" x14ac:dyDescent="0.2">
      <c r="A68" s="6">
        <v>19</v>
      </c>
      <c r="B68" s="11"/>
      <c r="C68" s="73" t="str">
        <f>IF(B68="","",IF(ISERROR((INDEX(bufffer!$DM$9:$DM$1415,MATCH(Pendaftaran!$B68,bufffer!$DL$9:$DL$1415,0)))),"No. INA Tidak ada / Tidak terdaftar di "&amp;$C$7,(INDEX(bufffer!$DM$9:$DM$1415,MATCH(Pendaftaran!$B68,bufffer!$DL$9:$DL$1415,0)))))</f>
        <v/>
      </c>
      <c r="D68" s="74"/>
      <c r="E68" s="74"/>
      <c r="F68" s="75"/>
      <c r="G68" s="8"/>
      <c r="H68" s="8"/>
      <c r="I68" s="8"/>
      <c r="J68" s="38"/>
      <c r="K68" s="43" t="str">
        <f>IF(J68="","",bufffer!DU28&amp;" thn")</f>
        <v/>
      </c>
      <c r="L68" s="42" t="str">
        <f>IF(AND(C68="",I68=1),"",IF(AND(I68=1,bufffer!DX28=""),"Non Pelajar",""))</f>
        <v/>
      </c>
      <c r="N68" s="6">
        <v>19</v>
      </c>
      <c r="O68" s="7"/>
      <c r="P68" s="47"/>
      <c r="Q68" s="47"/>
      <c r="R68" s="48"/>
      <c r="S68" s="8"/>
      <c r="T68" s="8"/>
      <c r="U68" s="8"/>
      <c r="V68" s="8"/>
      <c r="W68" s="38"/>
      <c r="X68" s="43" t="str">
        <f>IF(W68="","",bufffer!EA28&amp;" thn")</f>
        <v/>
      </c>
      <c r="Y68" s="42" t="str">
        <f>IF(AND(O68,V68=1),"",IF(AND(V68=1,bufffer!ED28=""),"Non Pelajar",""))</f>
        <v/>
      </c>
    </row>
    <row r="69" spans="1:25" ht="14.1" customHeight="1" x14ac:dyDescent="0.2">
      <c r="A69" s="6">
        <v>20</v>
      </c>
      <c r="B69" s="11"/>
      <c r="C69" s="73" t="str">
        <f>IF(B69="","",IF(ISERROR((INDEX(bufffer!$DM$9:$DM$1415,MATCH(Pendaftaran!$B69,bufffer!$DL$9:$DL$1415,0)))),"No. INA Tidak ada / Tidak terdaftar di "&amp;$C$7,(INDEX(bufffer!$DM$9:$DM$1415,MATCH(Pendaftaran!$B69,bufffer!$DL$9:$DL$1415,0)))))</f>
        <v/>
      </c>
      <c r="D69" s="74"/>
      <c r="E69" s="74"/>
      <c r="F69" s="75"/>
      <c r="G69" s="8"/>
      <c r="H69" s="8"/>
      <c r="I69" s="8"/>
      <c r="J69" s="38"/>
      <c r="K69" s="43"/>
      <c r="L69" s="42"/>
      <c r="N69" s="6">
        <v>20</v>
      </c>
      <c r="O69" s="7"/>
      <c r="P69" s="47"/>
      <c r="Q69" s="47"/>
      <c r="R69" s="48"/>
      <c r="S69" s="8"/>
      <c r="T69" s="8"/>
      <c r="U69" s="8"/>
      <c r="V69" s="8"/>
      <c r="W69" s="38"/>
      <c r="X69" s="43"/>
      <c r="Y69" s="42"/>
    </row>
    <row r="70" spans="1:25" ht="14.1" customHeight="1" x14ac:dyDescent="0.2">
      <c r="A70" s="6">
        <v>21</v>
      </c>
      <c r="B70" s="11"/>
      <c r="C70" s="73" t="str">
        <f>IF(B70="","",IF(ISERROR((INDEX(bufffer!$DM$9:$DM$1415,MATCH(Pendaftaran!$B70,bufffer!$DL$9:$DL$1415,0)))),"No. INA Tidak ada / Tidak terdaftar di "&amp;$C$7,(INDEX(bufffer!$DM$9:$DM$1415,MATCH(Pendaftaran!$B70,bufffer!$DL$9:$DL$1415,0)))))</f>
        <v/>
      </c>
      <c r="D70" s="74"/>
      <c r="E70" s="74"/>
      <c r="F70" s="75"/>
      <c r="G70" s="8"/>
      <c r="H70" s="8"/>
      <c r="I70" s="8"/>
      <c r="J70" s="38"/>
      <c r="K70" s="43"/>
      <c r="L70" s="42"/>
      <c r="N70" s="6">
        <v>21</v>
      </c>
      <c r="O70" s="7"/>
      <c r="P70" s="47"/>
      <c r="Q70" s="47"/>
      <c r="R70" s="48"/>
      <c r="S70" s="8"/>
      <c r="T70" s="8"/>
      <c r="U70" s="8"/>
      <c r="V70" s="8"/>
      <c r="W70" s="38"/>
      <c r="X70" s="43"/>
      <c r="Y70" s="42"/>
    </row>
    <row r="71" spans="1:25" ht="14.1" customHeight="1" x14ac:dyDescent="0.2">
      <c r="A71" s="6">
        <v>22</v>
      </c>
      <c r="B71" s="11"/>
      <c r="C71" s="73" t="str">
        <f>IF(B71="","",IF(ISERROR((INDEX(bufffer!$DM$9:$DM$1415,MATCH(Pendaftaran!$B71,bufffer!$DL$9:$DL$1415,0)))),"No. INA Tidak ada / Tidak terdaftar di "&amp;$C$7,(INDEX(bufffer!$DM$9:$DM$1415,MATCH(Pendaftaran!$B71,bufffer!$DL$9:$DL$1415,0)))))</f>
        <v/>
      </c>
      <c r="D71" s="74"/>
      <c r="E71" s="74"/>
      <c r="F71" s="75"/>
      <c r="G71" s="8"/>
      <c r="H71" s="8"/>
      <c r="I71" s="8"/>
      <c r="J71" s="38"/>
      <c r="K71" s="43"/>
      <c r="L71" s="42"/>
      <c r="N71" s="6">
        <v>22</v>
      </c>
      <c r="O71" s="7"/>
      <c r="P71" s="47"/>
      <c r="Q71" s="47"/>
      <c r="R71" s="48"/>
      <c r="S71" s="8"/>
      <c r="T71" s="8"/>
      <c r="U71" s="8"/>
      <c r="V71" s="8"/>
      <c r="W71" s="38"/>
      <c r="X71" s="43"/>
      <c r="Y71" s="42"/>
    </row>
    <row r="72" spans="1:25" ht="14.1" customHeight="1" x14ac:dyDescent="0.2">
      <c r="A72" s="6">
        <v>23</v>
      </c>
      <c r="B72" s="11"/>
      <c r="C72" s="73" t="str">
        <f>IF(B72="","",IF(ISERROR((INDEX(bufffer!$DM$9:$DM$1415,MATCH(Pendaftaran!$B72,bufffer!$DL$9:$DL$1415,0)))),"No. INA Tidak ada / Tidak terdaftar di "&amp;$C$7,(INDEX(bufffer!$DM$9:$DM$1415,MATCH(Pendaftaran!$B72,bufffer!$DL$9:$DL$1415,0)))))</f>
        <v/>
      </c>
      <c r="D72" s="74"/>
      <c r="E72" s="74"/>
      <c r="F72" s="75"/>
      <c r="G72" s="8"/>
      <c r="H72" s="8"/>
      <c r="I72" s="8"/>
      <c r="J72" s="38"/>
      <c r="K72" s="43"/>
      <c r="L72" s="42"/>
      <c r="N72" s="6">
        <v>23</v>
      </c>
      <c r="O72" s="7"/>
      <c r="P72" s="47"/>
      <c r="Q72" s="47"/>
      <c r="R72" s="48"/>
      <c r="S72" s="8"/>
      <c r="T72" s="8"/>
      <c r="U72" s="8"/>
      <c r="V72" s="8"/>
      <c r="W72" s="38"/>
      <c r="X72" s="43"/>
      <c r="Y72" s="42"/>
    </row>
    <row r="73" spans="1:25" ht="14.1" customHeight="1" x14ac:dyDescent="0.2">
      <c r="A73" s="6">
        <v>24</v>
      </c>
      <c r="B73" s="11"/>
      <c r="C73" s="73" t="str">
        <f>IF(B73="","",IF(ISERROR((INDEX(bufffer!$DM$9:$DM$1415,MATCH(Pendaftaran!$B73,bufffer!$DL$9:$DL$1415,0)))),"No. INA Tidak ada / Tidak terdaftar di "&amp;$C$7,(INDEX(bufffer!$DM$9:$DM$1415,MATCH(Pendaftaran!$B73,bufffer!$DL$9:$DL$1415,0)))))</f>
        <v/>
      </c>
      <c r="D73" s="74"/>
      <c r="E73" s="74"/>
      <c r="F73" s="75"/>
      <c r="G73" s="8"/>
      <c r="H73" s="8"/>
      <c r="I73" s="8"/>
      <c r="J73" s="38"/>
      <c r="K73" s="43"/>
      <c r="L73" s="42"/>
      <c r="N73" s="6">
        <v>24</v>
      </c>
      <c r="O73" s="7"/>
      <c r="P73" s="47"/>
      <c r="Q73" s="47"/>
      <c r="R73" s="48"/>
      <c r="S73" s="8"/>
      <c r="T73" s="8"/>
      <c r="U73" s="8"/>
      <c r="V73" s="8"/>
      <c r="W73" s="38"/>
      <c r="X73" s="43"/>
      <c r="Y73" s="42"/>
    </row>
    <row r="74" spans="1:25" ht="14.1" customHeight="1" x14ac:dyDescent="0.2">
      <c r="A74" s="6">
        <v>25</v>
      </c>
      <c r="B74" s="11"/>
      <c r="C74" s="73" t="str">
        <f>IF(B74="","",IF(ISERROR((INDEX(bufffer!$DM$9:$DM$1415,MATCH(Pendaftaran!$B74,bufffer!$DL$9:$DL$1415,0)))),"No. INA Tidak ada / Tidak terdaftar di "&amp;$C$7,(INDEX(bufffer!$DM$9:$DM$1415,MATCH(Pendaftaran!$B74,bufffer!$DL$9:$DL$1415,0)))))</f>
        <v/>
      </c>
      <c r="D74" s="74"/>
      <c r="E74" s="74"/>
      <c r="F74" s="75"/>
      <c r="G74" s="8"/>
      <c r="H74" s="8"/>
      <c r="I74" s="8"/>
      <c r="J74" s="38"/>
      <c r="K74" s="43"/>
      <c r="L74" s="42"/>
      <c r="N74" s="6">
        <v>25</v>
      </c>
      <c r="O74" s="7"/>
      <c r="P74" s="47"/>
      <c r="Q74" s="47"/>
      <c r="R74" s="48"/>
      <c r="S74" s="8"/>
      <c r="T74" s="8"/>
      <c r="U74" s="8"/>
      <c r="V74" s="8"/>
      <c r="W74" s="38"/>
      <c r="X74" s="43"/>
      <c r="Y74" s="42"/>
    </row>
    <row r="75" spans="1:25" ht="14.1" customHeight="1" x14ac:dyDescent="0.2">
      <c r="A75" s="6">
        <v>26</v>
      </c>
      <c r="B75" s="11"/>
      <c r="C75" s="73" t="str">
        <f>IF(B75="","",IF(ISERROR((INDEX(bufffer!$DM$9:$DM$1415,MATCH(Pendaftaran!$B75,bufffer!$DL$9:$DL$1415,0)))),"No. INA Tidak ada / Tidak terdaftar di "&amp;$C$7,(INDEX(bufffer!$DM$9:$DM$1415,MATCH(Pendaftaran!$B75,bufffer!$DL$9:$DL$1415,0)))))</f>
        <v/>
      </c>
      <c r="D75" s="74"/>
      <c r="E75" s="74"/>
      <c r="F75" s="75"/>
      <c r="G75" s="8"/>
      <c r="H75" s="8"/>
      <c r="I75" s="8"/>
      <c r="J75" s="38"/>
      <c r="K75" s="43"/>
      <c r="L75" s="42"/>
      <c r="N75" s="6">
        <v>26</v>
      </c>
      <c r="O75" s="7"/>
      <c r="P75" s="47"/>
      <c r="Q75" s="47"/>
      <c r="R75" s="48"/>
      <c r="S75" s="8"/>
      <c r="T75" s="8"/>
      <c r="U75" s="8"/>
      <c r="V75" s="8"/>
      <c r="W75" s="38"/>
      <c r="X75" s="43"/>
      <c r="Y75" s="42"/>
    </row>
    <row r="76" spans="1:25" ht="14.1" customHeight="1" x14ac:dyDescent="0.2">
      <c r="A76" s="6">
        <v>27</v>
      </c>
      <c r="B76" s="11"/>
      <c r="C76" s="73" t="str">
        <f>IF(B76="","",IF(ISERROR((INDEX(bufffer!$DM$9:$DM$1415,MATCH(Pendaftaran!$B76,bufffer!$DL$9:$DL$1415,0)))),"No. INA Tidak ada / Tidak terdaftar di "&amp;$C$7,(INDEX(bufffer!$DM$9:$DM$1415,MATCH(Pendaftaran!$B76,bufffer!$DL$9:$DL$1415,0)))))</f>
        <v/>
      </c>
      <c r="D76" s="74"/>
      <c r="E76" s="74"/>
      <c r="F76" s="75"/>
      <c r="G76" s="8"/>
      <c r="H76" s="8"/>
      <c r="I76" s="8"/>
      <c r="J76" s="38"/>
      <c r="K76" s="43"/>
      <c r="L76" s="42"/>
      <c r="N76" s="6">
        <v>27</v>
      </c>
      <c r="O76" s="7"/>
      <c r="P76" s="47"/>
      <c r="Q76" s="47"/>
      <c r="R76" s="48"/>
      <c r="S76" s="8"/>
      <c r="T76" s="8"/>
      <c r="U76" s="8"/>
      <c r="V76" s="8"/>
      <c r="W76" s="38"/>
      <c r="X76" s="43"/>
      <c r="Y76" s="42"/>
    </row>
    <row r="77" spans="1:25" ht="14.1" customHeight="1" x14ac:dyDescent="0.2">
      <c r="A77" s="6">
        <v>28</v>
      </c>
      <c r="B77" s="11"/>
      <c r="C77" s="73" t="str">
        <f>IF(B77="","",IF(ISERROR((INDEX(bufffer!$DM$9:$DM$1415,MATCH(Pendaftaran!$B77,bufffer!$DL$9:$DL$1415,0)))),"No. INA Tidak ada / Tidak terdaftar di "&amp;$C$7,(INDEX(bufffer!$DM$9:$DM$1415,MATCH(Pendaftaran!$B77,bufffer!$DL$9:$DL$1415,0)))))</f>
        <v/>
      </c>
      <c r="D77" s="74"/>
      <c r="E77" s="74"/>
      <c r="F77" s="75"/>
      <c r="G77" s="8"/>
      <c r="H77" s="8"/>
      <c r="I77" s="8"/>
      <c r="J77" s="38"/>
      <c r="K77" s="43"/>
      <c r="L77" s="42"/>
      <c r="N77" s="6">
        <v>28</v>
      </c>
      <c r="O77" s="7"/>
      <c r="P77" s="47"/>
      <c r="Q77" s="47"/>
      <c r="R77" s="48"/>
      <c r="S77" s="8"/>
      <c r="T77" s="8"/>
      <c r="U77" s="8"/>
      <c r="V77" s="8"/>
      <c r="W77" s="38"/>
      <c r="X77" s="43"/>
      <c r="Y77" s="42"/>
    </row>
    <row r="78" spans="1:25" ht="14.1" customHeight="1" x14ac:dyDescent="0.2">
      <c r="A78" s="6">
        <v>29</v>
      </c>
      <c r="B78" s="11"/>
      <c r="C78" s="73" t="str">
        <f>IF(B78="","",IF(ISERROR((INDEX(bufffer!$DM$9:$DM$1415,MATCH(Pendaftaran!$B78,bufffer!$DL$9:$DL$1415,0)))),"No. INA Tidak ada / Tidak terdaftar di "&amp;$C$7,(INDEX(bufffer!$DM$9:$DM$1415,MATCH(Pendaftaran!$B78,bufffer!$DL$9:$DL$1415,0)))))</f>
        <v/>
      </c>
      <c r="D78" s="74"/>
      <c r="E78" s="74"/>
      <c r="F78" s="75"/>
      <c r="G78" s="8"/>
      <c r="H78" s="8"/>
      <c r="I78" s="8"/>
      <c r="J78" s="38"/>
      <c r="K78" s="43"/>
      <c r="L78" s="42"/>
      <c r="N78" s="6">
        <v>29</v>
      </c>
      <c r="O78" s="7"/>
      <c r="P78" s="47"/>
      <c r="Q78" s="47"/>
      <c r="R78" s="48"/>
      <c r="S78" s="8"/>
      <c r="T78" s="8"/>
      <c r="U78" s="8"/>
      <c r="V78" s="8"/>
      <c r="W78" s="38"/>
      <c r="X78" s="43"/>
      <c r="Y78" s="42"/>
    </row>
    <row r="79" spans="1:25" ht="14.1" customHeight="1" x14ac:dyDescent="0.2">
      <c r="A79" s="6">
        <v>30</v>
      </c>
      <c r="B79" s="11"/>
      <c r="C79" s="73" t="str">
        <f>IF(B79="","",IF(ISERROR((INDEX(bufffer!$DM$9:$DM$1415,MATCH(Pendaftaran!$B79,bufffer!$DL$9:$DL$1415,0)))),"No. INA Tidak ada / Tidak terdaftar di "&amp;$C$7,(INDEX(bufffer!$DM$9:$DM$1415,MATCH(Pendaftaran!$B79,bufffer!$DL$9:$DL$1415,0)))))</f>
        <v/>
      </c>
      <c r="D79" s="74"/>
      <c r="E79" s="74"/>
      <c r="F79" s="75"/>
      <c r="G79" s="8"/>
      <c r="H79" s="8"/>
      <c r="I79" s="8"/>
      <c r="J79" s="38"/>
      <c r="K79" s="43" t="str">
        <f>IF(J79="","",bufffer!DU29&amp;" thn")</f>
        <v/>
      </c>
      <c r="L79" s="42" t="str">
        <f>IF(AND(C79="",I79=1),"",IF(AND(I79=1,bufffer!DX29=""),"Non Pelajar",""))</f>
        <v/>
      </c>
      <c r="N79" s="6">
        <v>30</v>
      </c>
      <c r="O79" s="7"/>
      <c r="P79" s="47"/>
      <c r="Q79" s="47"/>
      <c r="R79" s="48"/>
      <c r="S79" s="8"/>
      <c r="T79" s="8"/>
      <c r="U79" s="8"/>
      <c r="V79" s="8"/>
      <c r="W79" s="38"/>
      <c r="X79" s="43" t="str">
        <f>IF(W79="","",bufffer!EA29&amp;" thn")</f>
        <v/>
      </c>
      <c r="Y79" s="42" t="str">
        <f>IF(AND(O79,V79=1),"",IF(AND(V79=1,bufffer!ED29=""),"Non Pelajar",""))</f>
        <v/>
      </c>
    </row>
    <row r="82" spans="1:15" x14ac:dyDescent="0.2">
      <c r="A82" s="1" t="s">
        <v>10</v>
      </c>
      <c r="B82" s="1"/>
      <c r="C82" s="1"/>
      <c r="D82" s="1"/>
      <c r="E82" s="1"/>
      <c r="F82" s="1"/>
    </row>
    <row r="83" spans="1:15" x14ac:dyDescent="0.2">
      <c r="A83" s="3" t="s">
        <v>3</v>
      </c>
      <c r="B83" s="63" t="s">
        <v>4</v>
      </c>
      <c r="C83" s="63"/>
      <c r="D83" s="63"/>
      <c r="E83" s="63"/>
      <c r="F83" s="63" t="s">
        <v>15</v>
      </c>
      <c r="G83" s="63"/>
      <c r="H83" s="63" t="s">
        <v>22</v>
      </c>
      <c r="I83" s="63"/>
    </row>
    <row r="84" spans="1:15" ht="14.1" customHeight="1" x14ac:dyDescent="0.2">
      <c r="A84" s="6">
        <v>1</v>
      </c>
      <c r="B84" s="52"/>
      <c r="C84" s="53"/>
      <c r="D84" s="53"/>
      <c r="E84" s="54"/>
      <c r="F84" s="72" t="s">
        <v>3048</v>
      </c>
      <c r="G84" s="72"/>
      <c r="H84" s="64"/>
      <c r="I84" s="64"/>
    </row>
    <row r="85" spans="1:15" ht="14.1" customHeight="1" x14ac:dyDescent="0.2">
      <c r="A85" s="6">
        <v>2</v>
      </c>
      <c r="B85" s="52"/>
      <c r="C85" s="53"/>
      <c r="D85" s="53"/>
      <c r="E85" s="54"/>
      <c r="F85" s="72" t="s">
        <v>3049</v>
      </c>
      <c r="G85" s="72"/>
      <c r="H85" s="64"/>
      <c r="I85" s="64"/>
    </row>
    <row r="86" spans="1:15" ht="14.1" customHeight="1" x14ac:dyDescent="0.2">
      <c r="A86" s="6">
        <v>3</v>
      </c>
      <c r="B86" s="52"/>
      <c r="C86" s="53"/>
      <c r="D86" s="53"/>
      <c r="E86" s="54"/>
      <c r="F86" s="72" t="s">
        <v>3049</v>
      </c>
      <c r="G86" s="72"/>
      <c r="H86" s="64"/>
      <c r="I86" s="64"/>
    </row>
    <row r="87" spans="1:15" ht="14.1" customHeight="1" x14ac:dyDescent="0.2">
      <c r="A87" s="6">
        <v>4</v>
      </c>
      <c r="B87" s="52"/>
      <c r="C87" s="53"/>
      <c r="D87" s="53"/>
      <c r="E87" s="54"/>
      <c r="F87" s="72" t="s">
        <v>3049</v>
      </c>
      <c r="G87" s="72"/>
      <c r="H87" s="64"/>
      <c r="I87" s="64"/>
    </row>
    <row r="88" spans="1:15" ht="14.1" customHeight="1" x14ac:dyDescent="0.2">
      <c r="A88" s="6">
        <v>5</v>
      </c>
      <c r="B88" s="52"/>
      <c r="C88" s="53"/>
      <c r="D88" s="53"/>
      <c r="E88" s="54"/>
      <c r="F88" s="72" t="s">
        <v>3049</v>
      </c>
      <c r="G88" s="72"/>
      <c r="H88" s="64"/>
      <c r="I88" s="64"/>
    </row>
    <row r="89" spans="1:15" ht="14.1" customHeight="1" x14ac:dyDescent="0.2">
      <c r="A89" s="6">
        <v>6</v>
      </c>
      <c r="B89" s="52"/>
      <c r="C89" s="53"/>
      <c r="D89" s="53"/>
      <c r="E89" s="54"/>
      <c r="F89" s="72" t="s">
        <v>3049</v>
      </c>
      <c r="G89" s="72"/>
      <c r="H89" s="64"/>
      <c r="I89" s="64"/>
    </row>
    <row r="90" spans="1:15" ht="14.1" customHeight="1" x14ac:dyDescent="0.2">
      <c r="A90" s="6">
        <v>7</v>
      </c>
      <c r="B90" s="52"/>
      <c r="C90" s="53"/>
      <c r="D90" s="53"/>
      <c r="E90" s="54"/>
      <c r="F90" s="72" t="s">
        <v>3105</v>
      </c>
      <c r="G90" s="72"/>
      <c r="H90" s="64"/>
      <c r="I90" s="64"/>
    </row>
    <row r="91" spans="1:15" ht="14.1" customHeight="1" x14ac:dyDescent="0.2">
      <c r="A91" s="6">
        <v>8</v>
      </c>
      <c r="B91" s="52"/>
      <c r="C91" s="53"/>
      <c r="D91" s="53"/>
      <c r="E91" s="54"/>
      <c r="F91" s="72" t="s">
        <v>3105</v>
      </c>
      <c r="G91" s="72"/>
      <c r="H91" s="64"/>
      <c r="I91" s="64"/>
    </row>
    <row r="92" spans="1:15" ht="14.1" customHeight="1" x14ac:dyDescent="0.2">
      <c r="A92" s="6">
        <v>9</v>
      </c>
      <c r="B92" s="52"/>
      <c r="C92" s="53"/>
      <c r="D92" s="53"/>
      <c r="E92" s="54"/>
      <c r="F92" s="72"/>
      <c r="G92" s="72"/>
      <c r="H92" s="64"/>
      <c r="I92" s="64"/>
    </row>
    <row r="93" spans="1:15" ht="14.1" customHeight="1" x14ac:dyDescent="0.2">
      <c r="A93" s="6">
        <v>10</v>
      </c>
      <c r="B93" s="52"/>
      <c r="C93" s="53"/>
      <c r="D93" s="53"/>
      <c r="E93" s="54"/>
      <c r="F93" s="72"/>
      <c r="G93" s="72"/>
      <c r="H93" s="64"/>
      <c r="I93" s="64"/>
      <c r="L93" s="69" t="str">
        <f>"Pengprov Aeromodelling "&amp;C7</f>
        <v>Pengprov Aeromodelling Aceh</v>
      </c>
      <c r="M93" s="69"/>
      <c r="N93" s="69"/>
      <c r="O93" s="69"/>
    </row>
    <row r="94" spans="1:15" ht="14.1" customHeight="1" x14ac:dyDescent="0.2">
      <c r="A94" s="6">
        <v>11</v>
      </c>
      <c r="B94" s="52"/>
      <c r="C94" s="53"/>
      <c r="D94" s="53"/>
      <c r="E94" s="54"/>
      <c r="F94" s="72"/>
      <c r="G94" s="72"/>
      <c r="H94" s="64"/>
      <c r="I94" s="64"/>
      <c r="L94" s="59" t="s">
        <v>23</v>
      </c>
      <c r="M94" s="59"/>
      <c r="N94" s="59"/>
      <c r="O94" s="59"/>
    </row>
    <row r="95" spans="1:15" ht="14.1" customHeight="1" x14ac:dyDescent="0.2">
      <c r="A95" s="6">
        <v>12</v>
      </c>
      <c r="B95" s="52"/>
      <c r="C95" s="53"/>
      <c r="D95" s="53"/>
      <c r="E95" s="54"/>
      <c r="F95" s="72"/>
      <c r="G95" s="72"/>
      <c r="H95" s="64"/>
      <c r="I95" s="64"/>
    </row>
    <row r="96" spans="1:15" ht="14.1" customHeight="1" x14ac:dyDescent="0.2">
      <c r="A96" s="6">
        <v>13</v>
      </c>
      <c r="B96" s="52"/>
      <c r="C96" s="53"/>
      <c r="D96" s="53"/>
      <c r="E96" s="54"/>
      <c r="F96" s="72"/>
      <c r="G96" s="72"/>
      <c r="H96" s="64"/>
      <c r="I96" s="64"/>
    </row>
    <row r="97" spans="1:15" ht="14.1" customHeight="1" x14ac:dyDescent="0.2">
      <c r="A97" s="6">
        <v>14</v>
      </c>
      <c r="B97" s="52"/>
      <c r="C97" s="53"/>
      <c r="D97" s="53"/>
      <c r="E97" s="54"/>
      <c r="F97" s="72"/>
      <c r="G97" s="72"/>
      <c r="H97" s="64"/>
      <c r="I97" s="64"/>
    </row>
    <row r="98" spans="1:15" ht="14.1" customHeight="1" x14ac:dyDescent="0.2">
      <c r="A98" s="6">
        <v>15</v>
      </c>
      <c r="B98" s="52"/>
      <c r="C98" s="53"/>
      <c r="D98" s="53"/>
      <c r="E98" s="54"/>
      <c r="F98" s="72"/>
      <c r="G98" s="72"/>
      <c r="H98" s="64"/>
      <c r="I98" s="64"/>
    </row>
    <row r="99" spans="1:15" ht="14.1" customHeight="1" x14ac:dyDescent="0.2">
      <c r="A99" s="6">
        <v>16</v>
      </c>
      <c r="B99" s="52"/>
      <c r="C99" s="53"/>
      <c r="D99" s="53"/>
      <c r="E99" s="54"/>
      <c r="F99" s="72"/>
      <c r="G99" s="72"/>
      <c r="H99" s="64"/>
      <c r="I99" s="64"/>
    </row>
    <row r="100" spans="1:15" ht="14.1" customHeight="1" x14ac:dyDescent="0.2">
      <c r="A100" s="6">
        <v>17</v>
      </c>
      <c r="B100" s="52"/>
      <c r="C100" s="53"/>
      <c r="D100" s="53"/>
      <c r="E100" s="54"/>
      <c r="F100" s="72"/>
      <c r="G100" s="72"/>
      <c r="H100" s="64"/>
      <c r="I100" s="64"/>
      <c r="L100" s="59" t="s">
        <v>24</v>
      </c>
      <c r="M100" s="59"/>
      <c r="N100" s="59"/>
      <c r="O100" s="59"/>
    </row>
    <row r="101" spans="1:15" ht="14.1" customHeight="1" x14ac:dyDescent="0.2">
      <c r="A101" s="6">
        <v>18</v>
      </c>
      <c r="B101" s="52"/>
      <c r="C101" s="53"/>
      <c r="D101" s="53"/>
      <c r="E101" s="54"/>
      <c r="F101" s="72"/>
      <c r="G101" s="72"/>
      <c r="H101" s="64"/>
      <c r="I101" s="64"/>
    </row>
    <row r="102" spans="1:15" ht="14.1" customHeight="1" x14ac:dyDescent="0.2">
      <c r="A102" s="6">
        <v>19</v>
      </c>
      <c r="B102" s="52"/>
      <c r="C102" s="53"/>
      <c r="D102" s="53"/>
      <c r="E102" s="54"/>
      <c r="F102" s="72"/>
      <c r="G102" s="72"/>
      <c r="H102" s="64"/>
      <c r="I102" s="64"/>
    </row>
    <row r="103" spans="1:15" ht="14.1" customHeight="1" x14ac:dyDescent="0.2">
      <c r="A103" s="6">
        <v>20</v>
      </c>
      <c r="B103" s="52"/>
      <c r="C103" s="53"/>
      <c r="D103" s="53"/>
      <c r="E103" s="54"/>
      <c r="F103" s="72"/>
      <c r="G103" s="72"/>
      <c r="H103" s="64"/>
      <c r="I103" s="64"/>
    </row>
    <row r="106" spans="1:15" x14ac:dyDescent="0.2">
      <c r="A106" s="1" t="s">
        <v>3083</v>
      </c>
    </row>
    <row r="107" spans="1:15" x14ac:dyDescent="0.2">
      <c r="A107" s="2">
        <v>1</v>
      </c>
      <c r="B107" s="2" t="s">
        <v>3103</v>
      </c>
    </row>
    <row r="108" spans="1:15" x14ac:dyDescent="0.2">
      <c r="A108" s="2">
        <v>2</v>
      </c>
      <c r="B108" s="2" t="s">
        <v>3086</v>
      </c>
    </row>
    <row r="109" spans="1:15" x14ac:dyDescent="0.2">
      <c r="A109" s="2">
        <v>3</v>
      </c>
      <c r="B109" s="2" t="s">
        <v>3087</v>
      </c>
    </row>
    <row r="110" spans="1:15" x14ac:dyDescent="0.2">
      <c r="A110" s="2">
        <v>4</v>
      </c>
      <c r="B110" s="2" t="s">
        <v>3088</v>
      </c>
    </row>
    <row r="111" spans="1:15" x14ac:dyDescent="0.2">
      <c r="A111" s="2">
        <v>5</v>
      </c>
      <c r="B111" s="2" t="s">
        <v>3089</v>
      </c>
    </row>
    <row r="112" spans="1:15" x14ac:dyDescent="0.2">
      <c r="A112" s="2">
        <v>6</v>
      </c>
      <c r="B112" s="2" t="s">
        <v>3090</v>
      </c>
    </row>
    <row r="113" spans="1:9" x14ac:dyDescent="0.2">
      <c r="A113" s="2">
        <v>7</v>
      </c>
      <c r="B113" s="2" t="s">
        <v>3093</v>
      </c>
    </row>
    <row r="114" spans="1:9" x14ac:dyDescent="0.2">
      <c r="A114" s="2">
        <v>8</v>
      </c>
      <c r="B114" s="2" t="s">
        <v>3092</v>
      </c>
    </row>
    <row r="115" spans="1:9" x14ac:dyDescent="0.2">
      <c r="A115" s="2">
        <v>9</v>
      </c>
      <c r="B115" s="2" t="s">
        <v>3091</v>
      </c>
    </row>
    <row r="118" spans="1:9" x14ac:dyDescent="0.2">
      <c r="A118" s="1" t="s">
        <v>3082</v>
      </c>
      <c r="G118" s="1" t="s">
        <v>3084</v>
      </c>
    </row>
    <row r="119" spans="1:9" x14ac:dyDescent="0.2">
      <c r="A119" s="2">
        <v>1</v>
      </c>
      <c r="B119" s="78" t="s">
        <v>3081</v>
      </c>
      <c r="C119" s="78"/>
      <c r="D119" s="78"/>
      <c r="F119" s="2">
        <v>1</v>
      </c>
      <c r="G119" s="78" t="s">
        <v>3085</v>
      </c>
      <c r="H119" s="78"/>
      <c r="I119" s="78"/>
    </row>
  </sheetData>
  <sheetProtection algorithmName="SHA-512" hashValue="riQhIYrTMwyK+4BDJCYU5HMAVKct5zC5r7RhL2KmleJV73tageZXvXmpO6xD/XZuRXPZr2y20y2fYDvmXsoaLQ==" saltValue="pz7tkcpcmu/MOrdxvU8Odw==" spinCount="100000" sheet="1" formatCells="0" formatColumns="0" formatRows="0" insertColumns="0" insertRows="0"/>
  <mergeCells count="136">
    <mergeCell ref="H103:I103"/>
    <mergeCell ref="H90:I90"/>
    <mergeCell ref="F91:G91"/>
    <mergeCell ref="H91:I91"/>
    <mergeCell ref="F92:G92"/>
    <mergeCell ref="F89:G89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B31:E31"/>
    <mergeCell ref="B36:E36"/>
    <mergeCell ref="B37:E37"/>
    <mergeCell ref="B38:E38"/>
    <mergeCell ref="B39:E39"/>
    <mergeCell ref="C54:F54"/>
    <mergeCell ref="G119:I119"/>
    <mergeCell ref="B119:D119"/>
    <mergeCell ref="C64:F64"/>
    <mergeCell ref="C65:F65"/>
    <mergeCell ref="C66:F66"/>
    <mergeCell ref="C67:F67"/>
    <mergeCell ref="C68:F68"/>
    <mergeCell ref="C59:F59"/>
    <mergeCell ref="C60:F60"/>
    <mergeCell ref="C61:F61"/>
    <mergeCell ref="C62:F62"/>
    <mergeCell ref="C63:F63"/>
    <mergeCell ref="H94:I94"/>
    <mergeCell ref="F95:G95"/>
    <mergeCell ref="H95:I95"/>
    <mergeCell ref="F96:G96"/>
    <mergeCell ref="H96:I96"/>
    <mergeCell ref="F103:G103"/>
    <mergeCell ref="A7:B8"/>
    <mergeCell ref="F100:G100"/>
    <mergeCell ref="H100:I100"/>
    <mergeCell ref="F101:G101"/>
    <mergeCell ref="H101:I101"/>
    <mergeCell ref="F102:G102"/>
    <mergeCell ref="H102:I102"/>
    <mergeCell ref="F97:G97"/>
    <mergeCell ref="H97:I97"/>
    <mergeCell ref="F98:G98"/>
    <mergeCell ref="H98:I98"/>
    <mergeCell ref="F99:G99"/>
    <mergeCell ref="H99:I99"/>
    <mergeCell ref="F94:G94"/>
    <mergeCell ref="F87:G87"/>
    <mergeCell ref="H87:I87"/>
    <mergeCell ref="H92:I92"/>
    <mergeCell ref="F93:G93"/>
    <mergeCell ref="H93:I93"/>
    <mergeCell ref="F88:G88"/>
    <mergeCell ref="H88:I88"/>
    <mergeCell ref="H89:I89"/>
    <mergeCell ref="F90:G90"/>
    <mergeCell ref="B26:E26"/>
    <mergeCell ref="C7:D8"/>
    <mergeCell ref="B11:E11"/>
    <mergeCell ref="B35:E35"/>
    <mergeCell ref="F84:G84"/>
    <mergeCell ref="H84:I84"/>
    <mergeCell ref="F85:G85"/>
    <mergeCell ref="H85:I85"/>
    <mergeCell ref="F86:G86"/>
    <mergeCell ref="H86:I86"/>
    <mergeCell ref="C55:F55"/>
    <mergeCell ref="C56:F56"/>
    <mergeCell ref="C57:F57"/>
    <mergeCell ref="C58:F58"/>
    <mergeCell ref="B45:E45"/>
    <mergeCell ref="C50:F50"/>
    <mergeCell ref="C51:F51"/>
    <mergeCell ref="C52:F52"/>
    <mergeCell ref="C53:F53"/>
    <mergeCell ref="C79:F79"/>
    <mergeCell ref="B83:E83"/>
    <mergeCell ref="F83:G83"/>
    <mergeCell ref="C49:F49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L94:O94"/>
    <mergeCell ref="L93:O93"/>
    <mergeCell ref="H83:I83"/>
    <mergeCell ref="B27:E27"/>
    <mergeCell ref="B28:E28"/>
    <mergeCell ref="B29:E29"/>
    <mergeCell ref="B30:E30"/>
    <mergeCell ref="B21:E21"/>
    <mergeCell ref="B22:E22"/>
    <mergeCell ref="B23:E23"/>
    <mergeCell ref="B24:E24"/>
    <mergeCell ref="B25:E25"/>
    <mergeCell ref="B40:E40"/>
    <mergeCell ref="B41:E41"/>
    <mergeCell ref="B42:E42"/>
    <mergeCell ref="B43:E43"/>
    <mergeCell ref="B44:E44"/>
    <mergeCell ref="L100:O100"/>
    <mergeCell ref="O49:R49"/>
    <mergeCell ref="P35:R35"/>
    <mergeCell ref="M42:O42"/>
    <mergeCell ref="M43:O43"/>
    <mergeCell ref="M44:O44"/>
    <mergeCell ref="M45:O45"/>
    <mergeCell ref="M35:O35"/>
    <mergeCell ref="P42:R42"/>
    <mergeCell ref="P43:R43"/>
    <mergeCell ref="P44:R44"/>
    <mergeCell ref="P45:R45"/>
    <mergeCell ref="P36:R36"/>
    <mergeCell ref="P37:R37"/>
    <mergeCell ref="M36:O36"/>
    <mergeCell ref="M37:O37"/>
    <mergeCell ref="M38:O38"/>
    <mergeCell ref="M39:O39"/>
    <mergeCell ref="M40:O40"/>
    <mergeCell ref="M41:O41"/>
    <mergeCell ref="P38:R38"/>
    <mergeCell ref="P39:R39"/>
    <mergeCell ref="P40:R40"/>
    <mergeCell ref="P41:R41"/>
  </mergeCells>
  <conditionalFormatting sqref="F12:F31">
    <cfRule type="expression" dxfId="19" priority="9">
      <formula>$F12="Pi"</formula>
    </cfRule>
  </conditionalFormatting>
  <conditionalFormatting sqref="S50:S79">
    <cfRule type="expression" dxfId="18" priority="22">
      <formula>$S50="Pi"</formula>
    </cfRule>
  </conditionalFormatting>
  <conditionalFormatting sqref="Y50:Y79">
    <cfRule type="expression" dxfId="17" priority="23">
      <formula>$Y50="Non Pelajar"</formula>
    </cfRule>
  </conditionalFormatting>
  <conditionalFormatting sqref="L50:L79">
    <cfRule type="expression" dxfId="16" priority="25">
      <formula>$L50="Non Pelajar"</formula>
    </cfRule>
  </conditionalFormatting>
  <dataValidations count="2">
    <dataValidation type="custom" allowBlank="1" showInputMessage="1" showErrorMessage="1" errorTitle="Stop" error="Isi dengan angka 1" sqref="T50:U79 G50:I79 G12:T31" xr:uid="{88D21665-650F-465D-844E-C0284EC17E96}">
      <formula1>G12=1</formula1>
    </dataValidation>
    <dataValidation type="custom" allowBlank="1" showInputMessage="1" showErrorMessage="1" errorTitle="Stop" error="No. INA sudah dimasukkan." sqref="B50:B79" xr:uid="{75594E14-D3BD-4B88-84E3-798682140641}">
      <formula1>COUNTIF($B$50:$B$79,B50)=1</formula1>
    </dataValidation>
  </dataValidations>
  <hyperlinks>
    <hyperlink ref="B119" r:id="rId1" xr:uid="{E13FFBA5-9D31-4611-9CE7-50049D932386}"/>
    <hyperlink ref="G119" r:id="rId2" xr:uid="{214CB051-C8CF-4949-B327-D1039AA96692}"/>
  </hyperlinks>
  <pageMargins left="0.7" right="0.7" top="0.75" bottom="0.75" header="0.3" footer="0.3"/>
  <pageSetup paperSize="128" orientation="portrait" horizontalDpi="4294967293" verticalDpi="0" r:id="rId3"/>
  <ignoredErrors>
    <ignoredError sqref="K79 K50:K68" unlockedFormula="1"/>
    <ignoredError sqref="F43:J45 B69:B77" numberStoredAsText="1"/>
  </ignoredError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id="{FAE6F169-2E84-4D67-AB75-65CD04BD5D6C}">
            <xm:f>bufffer!$DX$8=1</xm:f>
            <x14:dxf>
              <font>
                <strike val="0"/>
                <color theme="0" tint="-0.24994659260841701"/>
              </font>
            </x14:dxf>
          </x14:cfRule>
          <xm:sqref>L49</xm:sqref>
        </x14:conditionalFormatting>
        <x14:conditionalFormatting xmlns:xm="http://schemas.microsoft.com/office/excel/2006/main">
          <x14:cfRule type="expression" priority="32" id="{041B16C4-E634-4949-87A3-67DCAD9744BE}">
            <xm:f>bufffer!$ED$8=1</xm:f>
            <x14:dxf>
              <font>
                <strike val="0"/>
                <color theme="0" tint="-0.24994659260841701"/>
              </font>
            </x14:dxf>
          </x14:cfRule>
          <xm:sqref>Y49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68397-AE96-4663-9E56-DFFA33817B9F}">
  <sheetPr>
    <tabColor rgb="FF7030A0"/>
  </sheetPr>
  <dimension ref="A1:K207"/>
  <sheetViews>
    <sheetView showGridLines="0" showZeros="0" workbookViewId="0"/>
  </sheetViews>
  <sheetFormatPr defaultRowHeight="11.25" x14ac:dyDescent="0.2"/>
  <cols>
    <col min="1" max="1" width="6.1640625" style="2" customWidth="1"/>
    <col min="2" max="2" width="9.33203125" style="2"/>
    <col min="3" max="3" width="32.1640625" style="2" bestFit="1" customWidth="1"/>
    <col min="4" max="4" width="9.33203125" style="2"/>
    <col min="5" max="5" width="10.1640625" style="2" bestFit="1" customWidth="1"/>
    <col min="6" max="6" width="10.1640625" style="2" customWidth="1"/>
    <col min="7" max="7" width="9.33203125" style="2"/>
    <col min="8" max="8" width="3.83203125" style="2" customWidth="1"/>
    <col min="9" max="16384" width="9.33203125" style="2"/>
  </cols>
  <sheetData>
    <row r="1" spans="1:11" x14ac:dyDescent="0.2">
      <c r="A1" s="17" t="str">
        <f>Pendaftaran!A1</f>
        <v>Kejuaraan Nasional dan Kejuaraan Terbuka Aeromodelling 2022</v>
      </c>
    </row>
    <row r="2" spans="1:11" x14ac:dyDescent="0.2">
      <c r="A2" s="17" t="str">
        <f>Pendaftaran!A2</f>
        <v>Lanud Sulaiman, 26 September s.d 4 Oktober 2022</v>
      </c>
    </row>
    <row r="3" spans="1:11" x14ac:dyDescent="0.2">
      <c r="A3" s="17" t="str">
        <f>Pendaftaran!A3</f>
        <v>Bandung</v>
      </c>
    </row>
    <row r="5" spans="1:11" x14ac:dyDescent="0.2">
      <c r="A5" s="17" t="str">
        <f>"Susunan No. INA "&amp;Pendaftaran!C7</f>
        <v>Susunan No. INA Aceh</v>
      </c>
    </row>
    <row r="7" spans="1:11" x14ac:dyDescent="0.2">
      <c r="A7" s="12" t="s">
        <v>3040</v>
      </c>
      <c r="B7" s="12" t="s">
        <v>339</v>
      </c>
      <c r="C7" s="12" t="s">
        <v>4</v>
      </c>
      <c r="D7" s="12" t="s">
        <v>3037</v>
      </c>
      <c r="E7" s="12" t="s">
        <v>3060</v>
      </c>
      <c r="F7" s="12" t="s">
        <v>3065</v>
      </c>
      <c r="G7" s="12" t="s">
        <v>3066</v>
      </c>
    </row>
    <row r="8" spans="1:11" x14ac:dyDescent="0.2">
      <c r="A8" s="13">
        <f>IF(B8="","",1)</f>
        <v>1</v>
      </c>
      <c r="B8" s="13" t="str">
        <f>bufffer!DL9</f>
        <v>0720</v>
      </c>
      <c r="C8" s="14" t="str">
        <f>bufffer!DM9</f>
        <v>Alfifasri</v>
      </c>
      <c r="D8" s="13" t="str">
        <f>bufffer!DN9</f>
        <v>Pa</v>
      </c>
      <c r="E8" s="41">
        <f>bufffer!DO9</f>
        <v>0</v>
      </c>
      <c r="F8" s="13" t="str">
        <f>IF(OR(E8="",E8=0),"",DATEDIF(E8,bufffer!$DZ$9,"Y")&amp;" tahun")</f>
        <v/>
      </c>
      <c r="G8" s="2" t="str">
        <f>IF(OR(A8="",A8=0),IF(DATEDIF(E8,bufffer!$DZ$9,"Y")&lt;bufffer!$DY$7,"Pelajar",""),"")</f>
        <v/>
      </c>
      <c r="H8" s="15" t="str">
        <f t="shared" ref="H8:H39" si="0">IF(AND(A8&lt;&gt;"",A9=""),"end","")</f>
        <v>end</v>
      </c>
      <c r="I8" s="16" t="s">
        <v>95</v>
      </c>
      <c r="J8" s="35">
        <f>COUNTIF(D8:D207,"Pa")</f>
        <v>1</v>
      </c>
      <c r="K8" s="17" t="s">
        <v>3046</v>
      </c>
    </row>
    <row r="9" spans="1:11" x14ac:dyDescent="0.2">
      <c r="A9" s="13" t="str">
        <f>IF(B9="","",A8+1)</f>
        <v/>
      </c>
      <c r="B9" s="13" t="str">
        <f>bufffer!DL10</f>
        <v/>
      </c>
      <c r="C9" s="14" t="str">
        <f>bufffer!DM10</f>
        <v/>
      </c>
      <c r="D9" s="13" t="str">
        <f>bufffer!DN10</f>
        <v/>
      </c>
      <c r="E9" s="41">
        <f>bufffer!DO10</f>
        <v>0</v>
      </c>
      <c r="F9" s="13" t="str">
        <f>IF(OR(E9="",E9=0),"",DATEDIF(E9,bufffer!$DZ$9,"Y")&amp;" tahun")</f>
        <v/>
      </c>
      <c r="G9" s="2" t="str">
        <f ca="1">IF(OR(A9="",A9=0),IF(DATEDIF(E9,bufffer!$DZ$9,"Y")&lt;bufffer!$DY$7,"Pelajar",""),"")</f>
        <v/>
      </c>
      <c r="H9" s="15" t="str">
        <f t="shared" si="0"/>
        <v/>
      </c>
      <c r="I9" s="16" t="s">
        <v>96</v>
      </c>
      <c r="J9" s="35">
        <f>COUNTIF(D8:D207,"Pi")</f>
        <v>0</v>
      </c>
      <c r="K9" s="17" t="s">
        <v>3046</v>
      </c>
    </row>
    <row r="10" spans="1:11" x14ac:dyDescent="0.2">
      <c r="A10" s="13" t="str">
        <f t="shared" ref="A10:A73" si="1">IF(B10="","",A9+1)</f>
        <v/>
      </c>
      <c r="B10" s="13" t="str">
        <f>bufffer!DL11</f>
        <v/>
      </c>
      <c r="C10" s="14" t="str">
        <f>bufffer!DM11</f>
        <v/>
      </c>
      <c r="D10" s="13" t="str">
        <f>bufffer!DN11</f>
        <v/>
      </c>
      <c r="E10" s="41">
        <f>bufffer!DO11</f>
        <v>0</v>
      </c>
      <c r="F10" s="13" t="str">
        <f>IF(OR(E10="",E10=0),"",DATEDIF(E10,bufffer!$DZ$9,"Y")&amp;" tahun")</f>
        <v/>
      </c>
      <c r="G10" s="2" t="str">
        <f ca="1">IF(OR(A10="",A10=0),IF(DATEDIF(E10,bufffer!$DZ$9,"Y")&lt;bufffer!$DY$7,"Pelajar",""),"")</f>
        <v/>
      </c>
      <c r="H10" s="15" t="str">
        <f t="shared" si="0"/>
        <v/>
      </c>
      <c r="I10" s="16" t="s">
        <v>3041</v>
      </c>
      <c r="J10" s="35">
        <f>COUNT(A8:A207)</f>
        <v>1</v>
      </c>
      <c r="K10" s="17" t="s">
        <v>3046</v>
      </c>
    </row>
    <row r="11" spans="1:11" x14ac:dyDescent="0.2">
      <c r="A11" s="13" t="str">
        <f t="shared" si="1"/>
        <v/>
      </c>
      <c r="B11" s="13" t="str">
        <f>bufffer!DL12</f>
        <v/>
      </c>
      <c r="C11" s="14" t="str">
        <f>bufffer!DM12</f>
        <v/>
      </c>
      <c r="D11" s="13" t="str">
        <f>bufffer!DN12</f>
        <v/>
      </c>
      <c r="E11" s="41">
        <f>bufffer!DO12</f>
        <v>0</v>
      </c>
      <c r="F11" s="13" t="str">
        <f>IF(OR(E11="",E11=0),"",DATEDIF(E11,bufffer!$DZ$9,"Y")&amp;" tahun")</f>
        <v/>
      </c>
      <c r="G11" s="2" t="str">
        <f ca="1">IF(OR(A11="",A11=0),IF(DATEDIF(E11,bufffer!$DZ$9,"Y")&lt;bufffer!$DY$7,"Pelajar",""),"")</f>
        <v/>
      </c>
      <c r="H11" s="15" t="str">
        <f t="shared" si="0"/>
        <v/>
      </c>
    </row>
    <row r="12" spans="1:11" x14ac:dyDescent="0.2">
      <c r="A12" s="13" t="str">
        <f t="shared" si="1"/>
        <v/>
      </c>
      <c r="B12" s="13" t="str">
        <f>bufffer!DL13</f>
        <v/>
      </c>
      <c r="C12" s="14" t="str">
        <f>bufffer!DM13</f>
        <v/>
      </c>
      <c r="D12" s="13" t="str">
        <f>bufffer!DN13</f>
        <v/>
      </c>
      <c r="E12" s="41">
        <f>bufffer!DO13</f>
        <v>0</v>
      </c>
      <c r="F12" s="13" t="str">
        <f>IF(OR(E12="",E12=0),"",DATEDIF(E12,bufffer!$DZ$9,"Y")&amp;" tahun")</f>
        <v/>
      </c>
      <c r="G12" s="2" t="str">
        <f ca="1">IF(OR(A12="",A12=0),IF(DATEDIF(E12,bufffer!$DZ$9,"Y")&lt;bufffer!$DY$7,"Pelajar",""),"")</f>
        <v/>
      </c>
      <c r="H12" s="15" t="str">
        <f t="shared" si="0"/>
        <v/>
      </c>
    </row>
    <row r="13" spans="1:11" x14ac:dyDescent="0.2">
      <c r="A13" s="13" t="str">
        <f t="shared" si="1"/>
        <v/>
      </c>
      <c r="B13" s="13" t="str">
        <f>bufffer!DL14</f>
        <v/>
      </c>
      <c r="C13" s="14" t="str">
        <f>bufffer!DM14</f>
        <v/>
      </c>
      <c r="D13" s="13" t="str">
        <f>bufffer!DN14</f>
        <v/>
      </c>
      <c r="E13" s="41">
        <f>bufffer!DO14</f>
        <v>0</v>
      </c>
      <c r="F13" s="13" t="str">
        <f>IF(OR(E13="",E13=0),"",DATEDIF(E13,bufffer!$DZ$9,"Y")&amp;" tahun")</f>
        <v/>
      </c>
      <c r="G13" s="2" t="str">
        <f ca="1">IF(OR(A13="",A13=0),IF(DATEDIF(E13,bufffer!$DZ$9,"Y")&lt;bufffer!$DY$7,"Pelajar",""),"")</f>
        <v/>
      </c>
      <c r="H13" s="15" t="str">
        <f t="shared" si="0"/>
        <v/>
      </c>
    </row>
    <row r="14" spans="1:11" x14ac:dyDescent="0.2">
      <c r="A14" s="13" t="str">
        <f t="shared" si="1"/>
        <v/>
      </c>
      <c r="B14" s="13" t="str">
        <f>bufffer!DL15</f>
        <v/>
      </c>
      <c r="C14" s="14" t="str">
        <f>bufffer!DM15</f>
        <v/>
      </c>
      <c r="D14" s="13" t="str">
        <f>bufffer!DN15</f>
        <v/>
      </c>
      <c r="E14" s="41">
        <f>bufffer!DO15</f>
        <v>0</v>
      </c>
      <c r="F14" s="13" t="str">
        <f>IF(OR(E14="",E14=0),"",DATEDIF(E14,bufffer!$DZ$9,"Y")&amp;" tahun")</f>
        <v/>
      </c>
      <c r="G14" s="2" t="str">
        <f ca="1">IF(OR(A14="",A14=0),IF(DATEDIF(E14,bufffer!$DZ$9,"Y")&lt;bufffer!$DY$7,"Pelajar",""),"")</f>
        <v/>
      </c>
      <c r="H14" s="15" t="str">
        <f t="shared" si="0"/>
        <v/>
      </c>
    </row>
    <row r="15" spans="1:11" x14ac:dyDescent="0.2">
      <c r="A15" s="13" t="str">
        <f t="shared" si="1"/>
        <v/>
      </c>
      <c r="B15" s="13" t="str">
        <f>bufffer!DL16</f>
        <v/>
      </c>
      <c r="C15" s="14" t="str">
        <f>bufffer!DM16</f>
        <v/>
      </c>
      <c r="D15" s="13" t="str">
        <f>bufffer!DN16</f>
        <v/>
      </c>
      <c r="E15" s="41">
        <f>bufffer!DO16</f>
        <v>0</v>
      </c>
      <c r="F15" s="13" t="str">
        <f>IF(OR(E15="",E15=0),"",DATEDIF(E15,bufffer!$DZ$9,"Y")&amp;" tahun")</f>
        <v/>
      </c>
      <c r="G15" s="2" t="str">
        <f ca="1">IF(OR(A15="",A15=0),IF(DATEDIF(E15,bufffer!$DZ$9,"Y")&lt;bufffer!$DY$7,"Pelajar",""),"")</f>
        <v/>
      </c>
      <c r="H15" s="15" t="str">
        <f t="shared" si="0"/>
        <v/>
      </c>
    </row>
    <row r="16" spans="1:11" x14ac:dyDescent="0.2">
      <c r="A16" s="13" t="str">
        <f t="shared" si="1"/>
        <v/>
      </c>
      <c r="B16" s="13" t="str">
        <f>bufffer!DL17</f>
        <v/>
      </c>
      <c r="C16" s="14" t="str">
        <f>bufffer!DM17</f>
        <v/>
      </c>
      <c r="D16" s="13" t="str">
        <f>bufffer!DN17</f>
        <v/>
      </c>
      <c r="E16" s="41">
        <f>bufffer!DO17</f>
        <v>0</v>
      </c>
      <c r="F16" s="13" t="str">
        <f>IF(OR(E16="",E16=0),"",DATEDIF(E16,bufffer!$DZ$9,"Y")&amp;" tahun")</f>
        <v/>
      </c>
      <c r="G16" s="2" t="str">
        <f ca="1">IF(OR(A16="",A16=0),IF(DATEDIF(E16,bufffer!$DZ$9,"Y")&lt;bufffer!$DY$7,"Pelajar",""),"")</f>
        <v/>
      </c>
      <c r="H16" s="15" t="str">
        <f t="shared" si="0"/>
        <v/>
      </c>
      <c r="K16" s="56"/>
    </row>
    <row r="17" spans="1:8" x14ac:dyDescent="0.2">
      <c r="A17" s="13" t="str">
        <f t="shared" si="1"/>
        <v/>
      </c>
      <c r="B17" s="13" t="str">
        <f>bufffer!DL18</f>
        <v/>
      </c>
      <c r="C17" s="14" t="str">
        <f>bufffer!DM18</f>
        <v/>
      </c>
      <c r="D17" s="13" t="str">
        <f>bufffer!DN18</f>
        <v/>
      </c>
      <c r="E17" s="41">
        <f>bufffer!DO18</f>
        <v>0</v>
      </c>
      <c r="F17" s="13" t="str">
        <f>IF(OR(E17="",E17=0),"",DATEDIF(E17,bufffer!$DZ$9,"Y")&amp;" tahun")</f>
        <v/>
      </c>
      <c r="G17" s="2" t="str">
        <f ca="1">IF(OR(A17="",A17=0),IF(DATEDIF(E17,bufffer!$DZ$9,"Y")&lt;bufffer!$DY$7,"Pelajar",""),"")</f>
        <v/>
      </c>
      <c r="H17" s="15" t="str">
        <f t="shared" si="0"/>
        <v/>
      </c>
    </row>
    <row r="18" spans="1:8" x14ac:dyDescent="0.2">
      <c r="A18" s="13" t="str">
        <f t="shared" si="1"/>
        <v/>
      </c>
      <c r="B18" s="13" t="str">
        <f>bufffer!DL19</f>
        <v/>
      </c>
      <c r="C18" s="14" t="str">
        <f>bufffer!DM19</f>
        <v/>
      </c>
      <c r="D18" s="13" t="str">
        <f>bufffer!DN19</f>
        <v/>
      </c>
      <c r="E18" s="41">
        <f>bufffer!DO19</f>
        <v>0</v>
      </c>
      <c r="F18" s="13" t="str">
        <f>IF(OR(E18="",E18=0),"",DATEDIF(E18,bufffer!$DZ$9,"Y")&amp;" tahun")</f>
        <v/>
      </c>
      <c r="G18" s="2" t="str">
        <f ca="1">IF(OR(A18="",A18=0),IF(DATEDIF(E18,bufffer!$DZ$9,"Y")&lt;bufffer!$DY$7,"Pelajar",""),"")</f>
        <v/>
      </c>
      <c r="H18" s="15" t="str">
        <f t="shared" si="0"/>
        <v/>
      </c>
    </row>
    <row r="19" spans="1:8" x14ac:dyDescent="0.2">
      <c r="A19" s="13" t="str">
        <f t="shared" si="1"/>
        <v/>
      </c>
      <c r="B19" s="13" t="str">
        <f>bufffer!DL20</f>
        <v/>
      </c>
      <c r="C19" s="14" t="str">
        <f>bufffer!DM20</f>
        <v/>
      </c>
      <c r="D19" s="13" t="str">
        <f>bufffer!DN20</f>
        <v/>
      </c>
      <c r="E19" s="41">
        <f>bufffer!DO20</f>
        <v>0</v>
      </c>
      <c r="F19" s="13" t="str">
        <f>IF(OR(E19="",E19=0),"",DATEDIF(E19,bufffer!$DZ$9,"Y")&amp;" tahun")</f>
        <v/>
      </c>
      <c r="G19" s="2" t="str">
        <f ca="1">IF(OR(A19="",A19=0),IF(DATEDIF(E19,bufffer!$DZ$9,"Y")&lt;bufffer!$DY$7,"Pelajar",""),"")</f>
        <v/>
      </c>
      <c r="H19" s="15" t="str">
        <f t="shared" si="0"/>
        <v/>
      </c>
    </row>
    <row r="20" spans="1:8" x14ac:dyDescent="0.2">
      <c r="A20" s="13" t="str">
        <f t="shared" si="1"/>
        <v/>
      </c>
      <c r="B20" s="13" t="str">
        <f>bufffer!DL21</f>
        <v/>
      </c>
      <c r="C20" s="14" t="str">
        <f>bufffer!DM21</f>
        <v/>
      </c>
      <c r="D20" s="13" t="str">
        <f>bufffer!DN21</f>
        <v/>
      </c>
      <c r="E20" s="41">
        <f>bufffer!DO21</f>
        <v>0</v>
      </c>
      <c r="F20" s="13" t="str">
        <f>IF(OR(E20="",E20=0),"",DATEDIF(E20,bufffer!$DZ$9,"Y")&amp;" tahun")</f>
        <v/>
      </c>
      <c r="G20" s="2" t="str">
        <f ca="1">IF(OR(A20="",A20=0),IF(DATEDIF(E20,bufffer!$DZ$9,"Y")&lt;bufffer!$DY$7,"Pelajar",""),"")</f>
        <v/>
      </c>
      <c r="H20" s="15" t="str">
        <f t="shared" si="0"/>
        <v/>
      </c>
    </row>
    <row r="21" spans="1:8" x14ac:dyDescent="0.2">
      <c r="A21" s="13" t="str">
        <f t="shared" si="1"/>
        <v/>
      </c>
      <c r="B21" s="13" t="str">
        <f>bufffer!DL22</f>
        <v/>
      </c>
      <c r="C21" s="14" t="str">
        <f>bufffer!DM22</f>
        <v/>
      </c>
      <c r="D21" s="13" t="str">
        <f>bufffer!DN22</f>
        <v/>
      </c>
      <c r="E21" s="41">
        <f>bufffer!DO22</f>
        <v>0</v>
      </c>
      <c r="F21" s="13" t="str">
        <f>IF(OR(E21="",E21=0),"",DATEDIF(E21,bufffer!$DZ$9,"Y")&amp;" tahun")</f>
        <v/>
      </c>
      <c r="G21" s="2" t="str">
        <f ca="1">IF(OR(A21="",A21=0),IF(DATEDIF(E21,bufffer!$DZ$9,"Y")&lt;bufffer!$DY$7,"Pelajar",""),"")</f>
        <v/>
      </c>
      <c r="H21" s="15" t="str">
        <f t="shared" si="0"/>
        <v/>
      </c>
    </row>
    <row r="22" spans="1:8" x14ac:dyDescent="0.2">
      <c r="A22" s="13" t="str">
        <f t="shared" si="1"/>
        <v/>
      </c>
      <c r="B22" s="13" t="str">
        <f>bufffer!DL23</f>
        <v/>
      </c>
      <c r="C22" s="14" t="str">
        <f>bufffer!DM23</f>
        <v/>
      </c>
      <c r="D22" s="13" t="str">
        <f>bufffer!DN23</f>
        <v/>
      </c>
      <c r="E22" s="41">
        <f>bufffer!DO23</f>
        <v>0</v>
      </c>
      <c r="F22" s="13" t="str">
        <f>IF(OR(E22="",E22=0),"",DATEDIF(E22,bufffer!$DZ$9,"Y")&amp;" tahun")</f>
        <v/>
      </c>
      <c r="G22" s="2" t="str">
        <f ca="1">IF(OR(A22="",A22=0),IF(DATEDIF(E22,bufffer!$DZ$9,"Y")&lt;bufffer!$DY$7,"Pelajar",""),"")</f>
        <v/>
      </c>
      <c r="H22" s="15" t="str">
        <f t="shared" si="0"/>
        <v/>
      </c>
    </row>
    <row r="23" spans="1:8" x14ac:dyDescent="0.2">
      <c r="A23" s="13" t="str">
        <f t="shared" si="1"/>
        <v/>
      </c>
      <c r="B23" s="13" t="str">
        <f>bufffer!DL24</f>
        <v/>
      </c>
      <c r="C23" s="14" t="str">
        <f>bufffer!DM24</f>
        <v/>
      </c>
      <c r="D23" s="13" t="str">
        <f>bufffer!DN24</f>
        <v/>
      </c>
      <c r="E23" s="41">
        <f>bufffer!DO24</f>
        <v>0</v>
      </c>
      <c r="F23" s="13" t="str">
        <f>IF(OR(E23="",E23=0),"",DATEDIF(E23,bufffer!$DZ$9,"Y")&amp;" tahun")</f>
        <v/>
      </c>
      <c r="G23" s="2" t="str">
        <f ca="1">IF(OR(A23="",A23=0),IF(DATEDIF(E23,bufffer!$DZ$9,"Y")&lt;bufffer!$DY$7,"Pelajar",""),"")</f>
        <v/>
      </c>
      <c r="H23" s="15" t="str">
        <f t="shared" si="0"/>
        <v/>
      </c>
    </row>
    <row r="24" spans="1:8" x14ac:dyDescent="0.2">
      <c r="A24" s="13" t="str">
        <f t="shared" si="1"/>
        <v/>
      </c>
      <c r="B24" s="13" t="str">
        <f>bufffer!DL25</f>
        <v/>
      </c>
      <c r="C24" s="14" t="str">
        <f>bufffer!DM25</f>
        <v/>
      </c>
      <c r="D24" s="13" t="str">
        <f>bufffer!DN25</f>
        <v/>
      </c>
      <c r="E24" s="41">
        <f>bufffer!DO25</f>
        <v>0</v>
      </c>
      <c r="F24" s="13" t="str">
        <f>IF(OR(E24="",E24=0),"",DATEDIF(E24,bufffer!$DZ$9,"Y")&amp;" tahun")</f>
        <v/>
      </c>
      <c r="G24" s="2" t="str">
        <f ca="1">IF(OR(A24="",A24=0),IF(DATEDIF(E24,bufffer!$DZ$9,"Y")&lt;bufffer!$DY$7,"Pelajar",""),"")</f>
        <v/>
      </c>
      <c r="H24" s="15" t="str">
        <f t="shared" si="0"/>
        <v/>
      </c>
    </row>
    <row r="25" spans="1:8" x14ac:dyDescent="0.2">
      <c r="A25" s="13" t="str">
        <f t="shared" si="1"/>
        <v/>
      </c>
      <c r="B25" s="13" t="str">
        <f>bufffer!DL26</f>
        <v/>
      </c>
      <c r="C25" s="14" t="str">
        <f>bufffer!DM26</f>
        <v/>
      </c>
      <c r="D25" s="13" t="str">
        <f>bufffer!DN26</f>
        <v/>
      </c>
      <c r="E25" s="41">
        <f>bufffer!DO26</f>
        <v>0</v>
      </c>
      <c r="F25" s="13" t="str">
        <f>IF(OR(E25="",E25=0),"",DATEDIF(E25,bufffer!$DZ$9,"Y")&amp;" tahun")</f>
        <v/>
      </c>
      <c r="G25" s="2" t="str">
        <f ca="1">IF(OR(A25="",A25=0),IF(DATEDIF(E25,bufffer!$DZ$9,"Y")&lt;bufffer!$DY$7,"Pelajar",""),"")</f>
        <v/>
      </c>
      <c r="H25" s="15" t="str">
        <f t="shared" si="0"/>
        <v/>
      </c>
    </row>
    <row r="26" spans="1:8" x14ac:dyDescent="0.2">
      <c r="A26" s="13" t="str">
        <f t="shared" si="1"/>
        <v/>
      </c>
      <c r="B26" s="13" t="str">
        <f>bufffer!DL27</f>
        <v/>
      </c>
      <c r="C26" s="14" t="str">
        <f>bufffer!DM27</f>
        <v/>
      </c>
      <c r="D26" s="13" t="str">
        <f>bufffer!DN27</f>
        <v/>
      </c>
      <c r="E26" s="41">
        <f>bufffer!DO27</f>
        <v>0</v>
      </c>
      <c r="F26" s="13" t="str">
        <f>IF(OR(E26="",E26=0),"",DATEDIF(E26,bufffer!$DZ$9,"Y")&amp;" tahun")</f>
        <v/>
      </c>
      <c r="G26" s="2" t="str">
        <f ca="1">IF(OR(A26="",A26=0),IF(DATEDIF(E26,bufffer!$DZ$9,"Y")&lt;bufffer!$DY$7,"Pelajar",""),"")</f>
        <v/>
      </c>
      <c r="H26" s="15" t="str">
        <f t="shared" si="0"/>
        <v/>
      </c>
    </row>
    <row r="27" spans="1:8" x14ac:dyDescent="0.2">
      <c r="A27" s="13" t="str">
        <f t="shared" si="1"/>
        <v/>
      </c>
      <c r="B27" s="13" t="str">
        <f>bufffer!DL28</f>
        <v/>
      </c>
      <c r="C27" s="14" t="str">
        <f>bufffer!DM28</f>
        <v/>
      </c>
      <c r="D27" s="13" t="str">
        <f>bufffer!DN28</f>
        <v/>
      </c>
      <c r="E27" s="41">
        <f>bufffer!DO28</f>
        <v>0</v>
      </c>
      <c r="F27" s="13" t="str">
        <f>IF(OR(E27="",E27=0),"",DATEDIF(E27,bufffer!$DZ$9,"Y")&amp;" tahun")</f>
        <v/>
      </c>
      <c r="G27" s="2" t="str">
        <f ca="1">IF(OR(A27="",A27=0),IF(DATEDIF(E27,bufffer!$DZ$9,"Y")&lt;bufffer!$DY$7,"Pelajar",""),"")</f>
        <v/>
      </c>
      <c r="H27" s="15" t="str">
        <f t="shared" si="0"/>
        <v/>
      </c>
    </row>
    <row r="28" spans="1:8" x14ac:dyDescent="0.2">
      <c r="A28" s="13" t="str">
        <f t="shared" si="1"/>
        <v/>
      </c>
      <c r="B28" s="13" t="str">
        <f>bufffer!DL29</f>
        <v/>
      </c>
      <c r="C28" s="14" t="str">
        <f>bufffer!DM29</f>
        <v/>
      </c>
      <c r="D28" s="13" t="str">
        <f>bufffer!DN29</f>
        <v/>
      </c>
      <c r="E28" s="41">
        <f>bufffer!DO29</f>
        <v>0</v>
      </c>
      <c r="F28" s="13" t="str">
        <f>IF(OR(E28="",E28=0),"",DATEDIF(E28,bufffer!$DZ$9,"Y")&amp;" tahun")</f>
        <v/>
      </c>
      <c r="G28" s="2" t="str">
        <f ca="1">IF(OR(A28="",A28=0),IF(DATEDIF(E28,bufffer!$DZ$9,"Y")&lt;bufffer!$DY$7,"Pelajar",""),"")</f>
        <v/>
      </c>
      <c r="H28" s="15" t="str">
        <f t="shared" si="0"/>
        <v/>
      </c>
    </row>
    <row r="29" spans="1:8" x14ac:dyDescent="0.2">
      <c r="A29" s="13" t="str">
        <f t="shared" si="1"/>
        <v/>
      </c>
      <c r="B29" s="13" t="str">
        <f>bufffer!DL30</f>
        <v/>
      </c>
      <c r="C29" s="14" t="str">
        <f>bufffer!DM30</f>
        <v/>
      </c>
      <c r="D29" s="13" t="str">
        <f>bufffer!DN30</f>
        <v/>
      </c>
      <c r="E29" s="41">
        <f>bufffer!DO30</f>
        <v>0</v>
      </c>
      <c r="F29" s="13" t="str">
        <f>IF(OR(E29="",E29=0),"",DATEDIF(E29,bufffer!$DZ$9,"Y")&amp;" tahun")</f>
        <v/>
      </c>
      <c r="G29" s="2" t="str">
        <f ca="1">IF(OR(A29="",A29=0),IF(DATEDIF(E29,bufffer!$DZ$9,"Y")&lt;bufffer!$DY$7,"Pelajar",""),"")</f>
        <v/>
      </c>
      <c r="H29" s="15" t="str">
        <f t="shared" si="0"/>
        <v/>
      </c>
    </row>
    <row r="30" spans="1:8" x14ac:dyDescent="0.2">
      <c r="A30" s="13" t="str">
        <f t="shared" si="1"/>
        <v/>
      </c>
      <c r="B30" s="13" t="str">
        <f>bufffer!DL31</f>
        <v/>
      </c>
      <c r="C30" s="14" t="str">
        <f>bufffer!DM31</f>
        <v/>
      </c>
      <c r="D30" s="13" t="str">
        <f>bufffer!DN31</f>
        <v/>
      </c>
      <c r="E30" s="41">
        <f>bufffer!DO31</f>
        <v>0</v>
      </c>
      <c r="F30" s="13" t="str">
        <f>IF(OR(E30="",E30=0),"",DATEDIF(E30,bufffer!$DZ$9,"Y")&amp;" tahun")</f>
        <v/>
      </c>
      <c r="G30" s="2" t="str">
        <f ca="1">IF(OR(A30="",A30=0),IF(DATEDIF(E30,bufffer!$DZ$9,"Y")&lt;bufffer!$DY$7,"Pelajar",""),"")</f>
        <v/>
      </c>
      <c r="H30" s="15" t="str">
        <f t="shared" si="0"/>
        <v/>
      </c>
    </row>
    <row r="31" spans="1:8" x14ac:dyDescent="0.2">
      <c r="A31" s="13" t="str">
        <f t="shared" si="1"/>
        <v/>
      </c>
      <c r="B31" s="13" t="str">
        <f>bufffer!DL32</f>
        <v/>
      </c>
      <c r="C31" s="14" t="str">
        <f>bufffer!DM32</f>
        <v/>
      </c>
      <c r="D31" s="13" t="str">
        <f>bufffer!DN32</f>
        <v/>
      </c>
      <c r="E31" s="41">
        <f>bufffer!DO32</f>
        <v>0</v>
      </c>
      <c r="F31" s="13" t="str">
        <f>IF(OR(E31="",E31=0),"",DATEDIF(E31,bufffer!$DZ$9,"Y")&amp;" tahun")</f>
        <v/>
      </c>
      <c r="G31" s="2" t="str">
        <f ca="1">IF(OR(A31="",A31=0),IF(DATEDIF(E31,bufffer!$DZ$9,"Y")&lt;bufffer!$DY$7,"Pelajar",""),"")</f>
        <v/>
      </c>
      <c r="H31" s="15" t="str">
        <f t="shared" si="0"/>
        <v/>
      </c>
    </row>
    <row r="32" spans="1:8" x14ac:dyDescent="0.2">
      <c r="A32" s="13" t="str">
        <f t="shared" si="1"/>
        <v/>
      </c>
      <c r="B32" s="13" t="str">
        <f>bufffer!DL33</f>
        <v/>
      </c>
      <c r="C32" s="14" t="str">
        <f>bufffer!DM33</f>
        <v/>
      </c>
      <c r="D32" s="13" t="str">
        <f>bufffer!DN33</f>
        <v/>
      </c>
      <c r="E32" s="41">
        <f>bufffer!DO33</f>
        <v>0</v>
      </c>
      <c r="F32" s="13" t="str">
        <f>IF(OR(E32="",E32=0),"",DATEDIF(E32,bufffer!$DZ$9,"Y")&amp;" tahun")</f>
        <v/>
      </c>
      <c r="G32" s="2" t="str">
        <f ca="1">IF(OR(A32="",A32=0),IF(DATEDIF(E32,bufffer!$DZ$9,"Y")&lt;bufffer!$DY$7,"Pelajar",""),"")</f>
        <v/>
      </c>
      <c r="H32" s="15" t="str">
        <f t="shared" si="0"/>
        <v/>
      </c>
    </row>
    <row r="33" spans="1:8" x14ac:dyDescent="0.2">
      <c r="A33" s="13" t="str">
        <f t="shared" si="1"/>
        <v/>
      </c>
      <c r="B33" s="13" t="str">
        <f>bufffer!DL34</f>
        <v/>
      </c>
      <c r="C33" s="14" t="str">
        <f>bufffer!DM34</f>
        <v/>
      </c>
      <c r="D33" s="13" t="str">
        <f>bufffer!DN34</f>
        <v/>
      </c>
      <c r="E33" s="41">
        <f>bufffer!DO34</f>
        <v>0</v>
      </c>
      <c r="F33" s="13" t="str">
        <f>IF(OR(E33="",E33=0),"",DATEDIF(E33,bufffer!$DZ$9,"Y")&amp;" tahun")</f>
        <v/>
      </c>
      <c r="G33" s="2" t="str">
        <f ca="1">IF(OR(A33="",A33=0),IF(DATEDIF(E33,bufffer!$DZ$9,"Y")&lt;bufffer!$DY$7,"Pelajar",""),"")</f>
        <v/>
      </c>
      <c r="H33" s="15" t="str">
        <f t="shared" si="0"/>
        <v/>
      </c>
    </row>
    <row r="34" spans="1:8" x14ac:dyDescent="0.2">
      <c r="A34" s="13" t="str">
        <f t="shared" si="1"/>
        <v/>
      </c>
      <c r="B34" s="13" t="str">
        <f>bufffer!DL35</f>
        <v/>
      </c>
      <c r="C34" s="14" t="str">
        <f>bufffer!DM35</f>
        <v/>
      </c>
      <c r="D34" s="13" t="str">
        <f>bufffer!DN35</f>
        <v/>
      </c>
      <c r="E34" s="41">
        <f>bufffer!DO35</f>
        <v>0</v>
      </c>
      <c r="F34" s="13" t="str">
        <f>IF(OR(E34="",E34=0),"",DATEDIF(E34,bufffer!$DZ$9,"Y")&amp;" tahun")</f>
        <v/>
      </c>
      <c r="G34" s="2" t="str">
        <f ca="1">IF(OR(A34="",A34=0),IF(DATEDIF(E34,bufffer!$DZ$9,"Y")&lt;bufffer!$DY$7,"Pelajar",""),"")</f>
        <v/>
      </c>
      <c r="H34" s="15" t="str">
        <f t="shared" si="0"/>
        <v/>
      </c>
    </row>
    <row r="35" spans="1:8" x14ac:dyDescent="0.2">
      <c r="A35" s="13" t="str">
        <f t="shared" si="1"/>
        <v/>
      </c>
      <c r="B35" s="13" t="str">
        <f>bufffer!DL36</f>
        <v/>
      </c>
      <c r="C35" s="14" t="str">
        <f>bufffer!DM36</f>
        <v/>
      </c>
      <c r="D35" s="13" t="str">
        <f>bufffer!DN36</f>
        <v/>
      </c>
      <c r="E35" s="41">
        <f>bufffer!DO36</f>
        <v>0</v>
      </c>
      <c r="F35" s="13" t="str">
        <f>IF(OR(E35="",E35=0),"",DATEDIF(E35,bufffer!$DZ$9,"Y")&amp;" tahun")</f>
        <v/>
      </c>
      <c r="G35" s="2" t="str">
        <f ca="1">IF(OR(A35="",A35=0),IF(DATEDIF(E35,bufffer!$DZ$9,"Y")&lt;bufffer!$DY$7,"Pelajar",""),"")</f>
        <v/>
      </c>
      <c r="H35" s="15" t="str">
        <f t="shared" si="0"/>
        <v/>
      </c>
    </row>
    <row r="36" spans="1:8" x14ac:dyDescent="0.2">
      <c r="A36" s="13" t="str">
        <f t="shared" si="1"/>
        <v/>
      </c>
      <c r="B36" s="13" t="str">
        <f>bufffer!DL37</f>
        <v/>
      </c>
      <c r="C36" s="14" t="str">
        <f>bufffer!DM37</f>
        <v/>
      </c>
      <c r="D36" s="13" t="str">
        <f>bufffer!DN37</f>
        <v/>
      </c>
      <c r="E36" s="41">
        <f>bufffer!DO37</f>
        <v>0</v>
      </c>
      <c r="F36" s="13" t="str">
        <f>IF(OR(E36="",E36=0),"",DATEDIF(E36,bufffer!$DZ$9,"Y")&amp;" tahun")</f>
        <v/>
      </c>
      <c r="G36" s="2" t="str">
        <f ca="1">IF(OR(A36="",A36=0),IF(DATEDIF(E36,bufffer!$DZ$9,"Y")&lt;bufffer!$DY$7,"Pelajar",""),"")</f>
        <v/>
      </c>
      <c r="H36" s="15" t="str">
        <f t="shared" si="0"/>
        <v/>
      </c>
    </row>
    <row r="37" spans="1:8" x14ac:dyDescent="0.2">
      <c r="A37" s="13" t="str">
        <f t="shared" si="1"/>
        <v/>
      </c>
      <c r="B37" s="13" t="str">
        <f>bufffer!DL38</f>
        <v/>
      </c>
      <c r="C37" s="14" t="str">
        <f>bufffer!DM38</f>
        <v/>
      </c>
      <c r="D37" s="13" t="str">
        <f>bufffer!DN38</f>
        <v/>
      </c>
      <c r="E37" s="41">
        <f>bufffer!DO38</f>
        <v>0</v>
      </c>
      <c r="F37" s="13" t="str">
        <f>IF(OR(E37="",E37=0),"",DATEDIF(E37,bufffer!$DZ$9,"Y")&amp;" tahun")</f>
        <v/>
      </c>
      <c r="G37" s="2" t="str">
        <f ca="1">IF(OR(A37="",A37=0),IF(DATEDIF(E37,bufffer!$DZ$9,"Y")&lt;bufffer!$DY$7,"Pelajar",""),"")</f>
        <v/>
      </c>
      <c r="H37" s="15" t="str">
        <f t="shared" si="0"/>
        <v/>
      </c>
    </row>
    <row r="38" spans="1:8" x14ac:dyDescent="0.2">
      <c r="A38" s="13" t="str">
        <f t="shared" si="1"/>
        <v/>
      </c>
      <c r="B38" s="13" t="str">
        <f>bufffer!DL39</f>
        <v/>
      </c>
      <c r="C38" s="14" t="str">
        <f>bufffer!DM39</f>
        <v/>
      </c>
      <c r="D38" s="13" t="str">
        <f>bufffer!DN39</f>
        <v/>
      </c>
      <c r="E38" s="41">
        <f>bufffer!DO39</f>
        <v>0</v>
      </c>
      <c r="F38" s="13" t="str">
        <f>IF(OR(E38="",E38=0),"",DATEDIF(E38,bufffer!$DZ$9,"Y")&amp;" tahun")</f>
        <v/>
      </c>
      <c r="G38" s="2" t="str">
        <f ca="1">IF(OR(A38="",A38=0),IF(DATEDIF(E38,bufffer!$DZ$9,"Y")&lt;bufffer!$DY$7,"Pelajar",""),"")</f>
        <v/>
      </c>
      <c r="H38" s="15" t="str">
        <f t="shared" si="0"/>
        <v/>
      </c>
    </row>
    <row r="39" spans="1:8" x14ac:dyDescent="0.2">
      <c r="A39" s="13" t="str">
        <f t="shared" si="1"/>
        <v/>
      </c>
      <c r="B39" s="13" t="str">
        <f>bufffer!DL40</f>
        <v/>
      </c>
      <c r="C39" s="14" t="str">
        <f>bufffer!DM40</f>
        <v/>
      </c>
      <c r="D39" s="13" t="str">
        <f>bufffer!DN40</f>
        <v/>
      </c>
      <c r="E39" s="41">
        <f>bufffer!DO40</f>
        <v>0</v>
      </c>
      <c r="F39" s="13" t="str">
        <f>IF(OR(E39="",E39=0),"",DATEDIF(E39,bufffer!$DZ$9,"Y")&amp;" tahun")</f>
        <v/>
      </c>
      <c r="G39" s="2" t="str">
        <f ca="1">IF(OR(A39="",A39=0),IF(DATEDIF(E39,bufffer!$DZ$9,"Y")&lt;bufffer!$DY$7,"Pelajar",""),"")</f>
        <v/>
      </c>
      <c r="H39" s="15" t="str">
        <f t="shared" si="0"/>
        <v/>
      </c>
    </row>
    <row r="40" spans="1:8" x14ac:dyDescent="0.2">
      <c r="A40" s="13" t="str">
        <f t="shared" si="1"/>
        <v/>
      </c>
      <c r="B40" s="13" t="str">
        <f>bufffer!DL41</f>
        <v/>
      </c>
      <c r="C40" s="14" t="str">
        <f>bufffer!DM41</f>
        <v/>
      </c>
      <c r="D40" s="13" t="str">
        <f>bufffer!DN41</f>
        <v/>
      </c>
      <c r="E40" s="41">
        <f>bufffer!DO41</f>
        <v>0</v>
      </c>
      <c r="F40" s="13" t="str">
        <f>IF(OR(E40="",E40=0),"",DATEDIF(E40,bufffer!$DZ$9,"Y")&amp;" tahun")</f>
        <v/>
      </c>
      <c r="G40" s="2" t="str">
        <f ca="1">IF(OR(A40="",A40=0),IF(DATEDIF(E40,bufffer!$DZ$9,"Y")&lt;bufffer!$DY$7,"Pelajar",""),"")</f>
        <v/>
      </c>
      <c r="H40" s="15" t="str">
        <f t="shared" ref="H40:H71" si="2">IF(AND(A40&lt;&gt;"",A41=""),"end","")</f>
        <v/>
      </c>
    </row>
    <row r="41" spans="1:8" x14ac:dyDescent="0.2">
      <c r="A41" s="13" t="str">
        <f t="shared" si="1"/>
        <v/>
      </c>
      <c r="B41" s="13" t="str">
        <f>bufffer!DL42</f>
        <v/>
      </c>
      <c r="C41" s="14" t="str">
        <f>bufffer!DM42</f>
        <v/>
      </c>
      <c r="D41" s="13" t="str">
        <f>bufffer!DN42</f>
        <v/>
      </c>
      <c r="E41" s="41">
        <f>bufffer!DO42</f>
        <v>0</v>
      </c>
      <c r="F41" s="13" t="str">
        <f>IF(OR(E41="",E41=0),"",DATEDIF(E41,bufffer!$DZ$9,"Y")&amp;" tahun")</f>
        <v/>
      </c>
      <c r="G41" s="2" t="str">
        <f ca="1">IF(OR(A41="",A41=0),IF(DATEDIF(E41,bufffer!$DZ$9,"Y")&lt;bufffer!$DY$7,"Pelajar",""),"")</f>
        <v/>
      </c>
      <c r="H41" s="15" t="str">
        <f t="shared" si="2"/>
        <v/>
      </c>
    </row>
    <row r="42" spans="1:8" x14ac:dyDescent="0.2">
      <c r="A42" s="13" t="str">
        <f t="shared" si="1"/>
        <v/>
      </c>
      <c r="B42" s="13" t="str">
        <f>bufffer!DL43</f>
        <v/>
      </c>
      <c r="C42" s="14" t="str">
        <f>bufffer!DM43</f>
        <v/>
      </c>
      <c r="D42" s="13" t="str">
        <f>bufffer!DN43</f>
        <v/>
      </c>
      <c r="E42" s="41">
        <f>bufffer!DO43</f>
        <v>0</v>
      </c>
      <c r="F42" s="13" t="str">
        <f>IF(OR(E42="",E42=0),"",DATEDIF(E42,bufffer!$DZ$9,"Y")&amp;" tahun")</f>
        <v/>
      </c>
      <c r="G42" s="2" t="str">
        <f ca="1">IF(OR(A42="",A42=0),IF(DATEDIF(E42,bufffer!$DZ$9,"Y")&lt;bufffer!$DY$7,"Pelajar",""),"")</f>
        <v/>
      </c>
      <c r="H42" s="15" t="str">
        <f t="shared" si="2"/>
        <v/>
      </c>
    </row>
    <row r="43" spans="1:8" x14ac:dyDescent="0.2">
      <c r="A43" s="13" t="str">
        <f t="shared" si="1"/>
        <v/>
      </c>
      <c r="B43" s="13" t="str">
        <f>bufffer!DL44</f>
        <v/>
      </c>
      <c r="C43" s="14" t="str">
        <f>bufffer!DM44</f>
        <v/>
      </c>
      <c r="D43" s="13" t="str">
        <f>bufffer!DN44</f>
        <v/>
      </c>
      <c r="E43" s="41">
        <f>bufffer!DO44</f>
        <v>0</v>
      </c>
      <c r="F43" s="13" t="str">
        <f>IF(OR(E43="",E43=0),"",DATEDIF(E43,bufffer!$DZ$9,"Y")&amp;" tahun")</f>
        <v/>
      </c>
      <c r="G43" s="2" t="str">
        <f ca="1">IF(OR(A43="",A43=0),IF(DATEDIF(E43,bufffer!$DZ$9,"Y")&lt;bufffer!$DY$7,"Pelajar",""),"")</f>
        <v/>
      </c>
      <c r="H43" s="15" t="str">
        <f t="shared" si="2"/>
        <v/>
      </c>
    </row>
    <row r="44" spans="1:8" x14ac:dyDescent="0.2">
      <c r="A44" s="13" t="str">
        <f t="shared" si="1"/>
        <v/>
      </c>
      <c r="B44" s="13" t="str">
        <f>bufffer!DL45</f>
        <v/>
      </c>
      <c r="C44" s="14" t="str">
        <f>bufffer!DM45</f>
        <v/>
      </c>
      <c r="D44" s="13" t="str">
        <f>bufffer!DN45</f>
        <v/>
      </c>
      <c r="E44" s="41">
        <f>bufffer!DO45</f>
        <v>0</v>
      </c>
      <c r="F44" s="13" t="str">
        <f>IF(OR(E44="",E44=0),"",DATEDIF(E44,bufffer!$DZ$9,"Y")&amp;" tahun")</f>
        <v/>
      </c>
      <c r="G44" s="2" t="str">
        <f ca="1">IF(OR(A44="",A44=0),IF(DATEDIF(E44,bufffer!$DZ$9,"Y")&lt;bufffer!$DY$7,"Pelajar",""),"")</f>
        <v/>
      </c>
      <c r="H44" s="15" t="str">
        <f t="shared" si="2"/>
        <v/>
      </c>
    </row>
    <row r="45" spans="1:8" x14ac:dyDescent="0.2">
      <c r="A45" s="13" t="str">
        <f t="shared" si="1"/>
        <v/>
      </c>
      <c r="B45" s="13" t="str">
        <f>bufffer!DL46</f>
        <v/>
      </c>
      <c r="C45" s="14" t="str">
        <f>bufffer!DM46</f>
        <v/>
      </c>
      <c r="D45" s="13" t="str">
        <f>bufffer!DN46</f>
        <v/>
      </c>
      <c r="E45" s="41">
        <f>bufffer!DO46</f>
        <v>0</v>
      </c>
      <c r="F45" s="13" t="str">
        <f>IF(OR(E45="",E45=0),"",DATEDIF(E45,bufffer!$DZ$9,"Y")&amp;" tahun")</f>
        <v/>
      </c>
      <c r="G45" s="2" t="str">
        <f ca="1">IF(OR(A45="",A45=0),IF(DATEDIF(E45,bufffer!$DZ$9,"Y")&lt;bufffer!$DY$7,"Pelajar",""),"")</f>
        <v/>
      </c>
      <c r="H45" s="15" t="str">
        <f t="shared" si="2"/>
        <v/>
      </c>
    </row>
    <row r="46" spans="1:8" x14ac:dyDescent="0.2">
      <c r="A46" s="13" t="str">
        <f t="shared" si="1"/>
        <v/>
      </c>
      <c r="B46" s="13" t="str">
        <f>bufffer!DL47</f>
        <v/>
      </c>
      <c r="C46" s="14" t="str">
        <f>bufffer!DM47</f>
        <v/>
      </c>
      <c r="D46" s="13" t="str">
        <f>bufffer!DN47</f>
        <v/>
      </c>
      <c r="E46" s="41">
        <f>bufffer!DO47</f>
        <v>0</v>
      </c>
      <c r="F46" s="13" t="str">
        <f>IF(OR(E46="",E46=0),"",DATEDIF(E46,bufffer!$DZ$9,"Y")&amp;" tahun")</f>
        <v/>
      </c>
      <c r="G46" s="2" t="str">
        <f ca="1">IF(OR(A46="",A46=0),IF(DATEDIF(E46,bufffer!$DZ$9,"Y")&lt;bufffer!$DY$7,"Pelajar",""),"")</f>
        <v/>
      </c>
      <c r="H46" s="15" t="str">
        <f t="shared" si="2"/>
        <v/>
      </c>
    </row>
    <row r="47" spans="1:8" x14ac:dyDescent="0.2">
      <c r="A47" s="13" t="str">
        <f t="shared" si="1"/>
        <v/>
      </c>
      <c r="B47" s="13" t="str">
        <f>bufffer!DL48</f>
        <v/>
      </c>
      <c r="C47" s="14" t="str">
        <f>bufffer!DM48</f>
        <v/>
      </c>
      <c r="D47" s="13" t="str">
        <f>bufffer!DN48</f>
        <v/>
      </c>
      <c r="E47" s="41">
        <f>bufffer!DO48</f>
        <v>0</v>
      </c>
      <c r="F47" s="13" t="str">
        <f>IF(OR(E47="",E47=0),"",DATEDIF(E47,bufffer!$DZ$9,"Y")&amp;" tahun")</f>
        <v/>
      </c>
      <c r="G47" s="2" t="str">
        <f ca="1">IF(OR(A47="",A47=0),IF(DATEDIF(E47,bufffer!$DZ$9,"Y")&lt;bufffer!$DY$7,"Pelajar",""),"")</f>
        <v/>
      </c>
      <c r="H47" s="15" t="str">
        <f t="shared" si="2"/>
        <v/>
      </c>
    </row>
    <row r="48" spans="1:8" x14ac:dyDescent="0.2">
      <c r="A48" s="13" t="str">
        <f t="shared" si="1"/>
        <v/>
      </c>
      <c r="B48" s="13" t="str">
        <f>bufffer!DL49</f>
        <v/>
      </c>
      <c r="C48" s="14" t="str">
        <f>bufffer!DM49</f>
        <v/>
      </c>
      <c r="D48" s="13" t="str">
        <f>bufffer!DN49</f>
        <v/>
      </c>
      <c r="E48" s="41">
        <f>bufffer!DO49</f>
        <v>0</v>
      </c>
      <c r="F48" s="13" t="str">
        <f>IF(OR(E48="",E48=0),"",DATEDIF(E48,bufffer!$DZ$9,"Y")&amp;" tahun")</f>
        <v/>
      </c>
      <c r="G48" s="2" t="str">
        <f ca="1">IF(OR(A48="",A48=0),IF(DATEDIF(E48,bufffer!$DZ$9,"Y")&lt;bufffer!$DY$7,"Pelajar",""),"")</f>
        <v/>
      </c>
      <c r="H48" s="15" t="str">
        <f t="shared" si="2"/>
        <v/>
      </c>
    </row>
    <row r="49" spans="1:8" x14ac:dyDescent="0.2">
      <c r="A49" s="13" t="str">
        <f t="shared" si="1"/>
        <v/>
      </c>
      <c r="B49" s="13" t="str">
        <f>bufffer!DL50</f>
        <v/>
      </c>
      <c r="C49" s="14" t="str">
        <f>bufffer!DM50</f>
        <v/>
      </c>
      <c r="D49" s="13" t="str">
        <f>bufffer!DN50</f>
        <v/>
      </c>
      <c r="E49" s="41">
        <f>bufffer!DO50</f>
        <v>0</v>
      </c>
      <c r="F49" s="13" t="str">
        <f>IF(OR(E49="",E49=0),"",DATEDIF(E49,bufffer!$DZ$9,"Y")&amp;" tahun")</f>
        <v/>
      </c>
      <c r="G49" s="2" t="str">
        <f ca="1">IF(OR(A49="",A49=0),IF(DATEDIF(E49,bufffer!$DZ$9,"Y")&lt;bufffer!$DY$7,"Pelajar",""),"")</f>
        <v/>
      </c>
      <c r="H49" s="15" t="str">
        <f t="shared" si="2"/>
        <v/>
      </c>
    </row>
    <row r="50" spans="1:8" x14ac:dyDescent="0.2">
      <c r="A50" s="13" t="str">
        <f t="shared" si="1"/>
        <v/>
      </c>
      <c r="B50" s="13" t="str">
        <f>bufffer!DL51</f>
        <v/>
      </c>
      <c r="C50" s="14" t="str">
        <f>bufffer!DM51</f>
        <v/>
      </c>
      <c r="D50" s="13" t="str">
        <f>bufffer!DN51</f>
        <v/>
      </c>
      <c r="E50" s="41">
        <f>bufffer!DO51</f>
        <v>0</v>
      </c>
      <c r="F50" s="13" t="str">
        <f>IF(OR(E50="",E50=0),"",DATEDIF(E50,bufffer!$DZ$9,"Y")&amp;" tahun")</f>
        <v/>
      </c>
      <c r="G50" s="2" t="str">
        <f ca="1">IF(OR(A50="",A50=0),IF(DATEDIF(E50,bufffer!$DZ$9,"Y")&lt;bufffer!$DY$7,"Pelajar",""),"")</f>
        <v/>
      </c>
      <c r="H50" s="15" t="str">
        <f t="shared" si="2"/>
        <v/>
      </c>
    </row>
    <row r="51" spans="1:8" x14ac:dyDescent="0.2">
      <c r="A51" s="13" t="str">
        <f t="shared" si="1"/>
        <v/>
      </c>
      <c r="B51" s="13" t="str">
        <f>bufffer!DL52</f>
        <v/>
      </c>
      <c r="C51" s="14" t="str">
        <f>bufffer!DM52</f>
        <v/>
      </c>
      <c r="D51" s="13" t="str">
        <f>bufffer!DN52</f>
        <v/>
      </c>
      <c r="E51" s="41">
        <f>bufffer!DO52</f>
        <v>0</v>
      </c>
      <c r="F51" s="13" t="str">
        <f>IF(OR(E51="",E51=0),"",DATEDIF(E51,bufffer!$DZ$9,"Y")&amp;" tahun")</f>
        <v/>
      </c>
      <c r="G51" s="2" t="str">
        <f ca="1">IF(OR(A51="",A51=0),IF(DATEDIF(E51,bufffer!$DZ$9,"Y")&lt;bufffer!$DY$7,"Pelajar",""),"")</f>
        <v/>
      </c>
      <c r="H51" s="15" t="str">
        <f t="shared" si="2"/>
        <v/>
      </c>
    </row>
    <row r="52" spans="1:8" x14ac:dyDescent="0.2">
      <c r="A52" s="13" t="str">
        <f t="shared" si="1"/>
        <v/>
      </c>
      <c r="B52" s="13" t="str">
        <f>bufffer!DL53</f>
        <v/>
      </c>
      <c r="C52" s="14" t="str">
        <f>bufffer!DM53</f>
        <v/>
      </c>
      <c r="D52" s="13" t="str">
        <f>bufffer!DN53</f>
        <v/>
      </c>
      <c r="E52" s="41">
        <f>bufffer!DO53</f>
        <v>0</v>
      </c>
      <c r="F52" s="13" t="str">
        <f>IF(OR(E52="",E52=0),"",DATEDIF(E52,bufffer!$DZ$9,"Y")&amp;" tahun")</f>
        <v/>
      </c>
      <c r="G52" s="2" t="str">
        <f ca="1">IF(OR(A52="",A52=0),IF(DATEDIF(E52,bufffer!$DZ$9,"Y")&lt;bufffer!$DY$7,"Pelajar",""),"")</f>
        <v/>
      </c>
      <c r="H52" s="15" t="str">
        <f t="shared" si="2"/>
        <v/>
      </c>
    </row>
    <row r="53" spans="1:8" x14ac:dyDescent="0.2">
      <c r="A53" s="13" t="str">
        <f t="shared" si="1"/>
        <v/>
      </c>
      <c r="B53" s="13" t="str">
        <f>bufffer!DL54</f>
        <v/>
      </c>
      <c r="C53" s="14" t="str">
        <f>bufffer!DM54</f>
        <v/>
      </c>
      <c r="D53" s="13" t="str">
        <f>bufffer!DN54</f>
        <v/>
      </c>
      <c r="E53" s="41">
        <f>bufffer!DO54</f>
        <v>0</v>
      </c>
      <c r="F53" s="13" t="str">
        <f>IF(OR(E53="",E53=0),"",DATEDIF(E53,bufffer!$DZ$9,"Y")&amp;" tahun")</f>
        <v/>
      </c>
      <c r="G53" s="2" t="str">
        <f ca="1">IF(OR(A53="",A53=0),IF(DATEDIF(E53,bufffer!$DZ$9,"Y")&lt;bufffer!$DY$7,"Pelajar",""),"")</f>
        <v/>
      </c>
      <c r="H53" s="15" t="str">
        <f t="shared" si="2"/>
        <v/>
      </c>
    </row>
    <row r="54" spans="1:8" x14ac:dyDescent="0.2">
      <c r="A54" s="13" t="str">
        <f t="shared" si="1"/>
        <v/>
      </c>
      <c r="B54" s="13" t="str">
        <f>bufffer!DL55</f>
        <v/>
      </c>
      <c r="C54" s="14" t="str">
        <f>bufffer!DM55</f>
        <v/>
      </c>
      <c r="D54" s="13" t="str">
        <f>bufffer!DN55</f>
        <v/>
      </c>
      <c r="E54" s="41">
        <f>bufffer!DO55</f>
        <v>0</v>
      </c>
      <c r="F54" s="13" t="str">
        <f>IF(OR(E54="",E54=0),"",DATEDIF(E54,bufffer!$DZ$9,"Y")&amp;" tahun")</f>
        <v/>
      </c>
      <c r="G54" s="2" t="str">
        <f ca="1">IF(OR(A54="",A54=0),IF(DATEDIF(E54,bufffer!$DZ$9,"Y")&lt;bufffer!$DY$7,"Pelajar",""),"")</f>
        <v/>
      </c>
      <c r="H54" s="15" t="str">
        <f t="shared" si="2"/>
        <v/>
      </c>
    </row>
    <row r="55" spans="1:8" x14ac:dyDescent="0.2">
      <c r="A55" s="13" t="str">
        <f t="shared" si="1"/>
        <v/>
      </c>
      <c r="B55" s="13" t="str">
        <f>bufffer!DL56</f>
        <v/>
      </c>
      <c r="C55" s="14" t="str">
        <f>bufffer!DM56</f>
        <v/>
      </c>
      <c r="D55" s="13" t="str">
        <f>bufffer!DN56</f>
        <v/>
      </c>
      <c r="E55" s="41">
        <f>bufffer!DO56</f>
        <v>0</v>
      </c>
      <c r="F55" s="13" t="str">
        <f>IF(OR(E55="",E55=0),"",DATEDIF(E55,bufffer!$DZ$9,"Y")&amp;" tahun")</f>
        <v/>
      </c>
      <c r="G55" s="2" t="str">
        <f ca="1">IF(OR(A55="",A55=0),IF(DATEDIF(E55,bufffer!$DZ$9,"Y")&lt;bufffer!$DY$7,"Pelajar",""),"")</f>
        <v/>
      </c>
      <c r="H55" s="15" t="str">
        <f t="shared" si="2"/>
        <v/>
      </c>
    </row>
    <row r="56" spans="1:8" x14ac:dyDescent="0.2">
      <c r="A56" s="13" t="str">
        <f t="shared" si="1"/>
        <v/>
      </c>
      <c r="B56" s="13" t="str">
        <f>bufffer!DL57</f>
        <v/>
      </c>
      <c r="C56" s="14" t="str">
        <f>bufffer!DM57</f>
        <v/>
      </c>
      <c r="D56" s="13" t="str">
        <f>bufffer!DN57</f>
        <v/>
      </c>
      <c r="E56" s="41">
        <f>bufffer!DO57</f>
        <v>0</v>
      </c>
      <c r="F56" s="13" t="str">
        <f>IF(OR(E56="",E56=0),"",DATEDIF(E56,bufffer!$DZ$9,"Y")&amp;" tahun")</f>
        <v/>
      </c>
      <c r="G56" s="2" t="str">
        <f ca="1">IF(OR(A56="",A56=0),IF(DATEDIF(E56,bufffer!$DZ$9,"Y")&lt;bufffer!$DY$7,"Pelajar",""),"")</f>
        <v/>
      </c>
      <c r="H56" s="15" t="str">
        <f t="shared" si="2"/>
        <v/>
      </c>
    </row>
    <row r="57" spans="1:8" x14ac:dyDescent="0.2">
      <c r="A57" s="13" t="str">
        <f t="shared" si="1"/>
        <v/>
      </c>
      <c r="B57" s="13" t="str">
        <f>bufffer!DL58</f>
        <v/>
      </c>
      <c r="C57" s="14" t="str">
        <f>bufffer!DM58</f>
        <v/>
      </c>
      <c r="D57" s="13" t="str">
        <f>bufffer!DN58</f>
        <v/>
      </c>
      <c r="E57" s="41">
        <f>bufffer!DO58</f>
        <v>0</v>
      </c>
      <c r="F57" s="13" t="str">
        <f>IF(OR(E57="",E57=0),"",DATEDIF(E57,bufffer!$DZ$9,"Y")&amp;" tahun")</f>
        <v/>
      </c>
      <c r="G57" s="2" t="str">
        <f ca="1">IF(OR(A57="",A57=0),IF(DATEDIF(E57,bufffer!$DZ$9,"Y")&lt;bufffer!$DY$7,"Pelajar",""),"")</f>
        <v/>
      </c>
      <c r="H57" s="15" t="str">
        <f t="shared" si="2"/>
        <v/>
      </c>
    </row>
    <row r="58" spans="1:8" x14ac:dyDescent="0.2">
      <c r="A58" s="13" t="str">
        <f t="shared" si="1"/>
        <v/>
      </c>
      <c r="B58" s="13" t="str">
        <f>bufffer!DL59</f>
        <v/>
      </c>
      <c r="C58" s="14" t="str">
        <f>bufffer!DM59</f>
        <v/>
      </c>
      <c r="D58" s="13" t="str">
        <f>bufffer!DN59</f>
        <v/>
      </c>
      <c r="E58" s="41">
        <f>bufffer!DO59</f>
        <v>0</v>
      </c>
      <c r="F58" s="13" t="str">
        <f>IF(OR(E58="",E58=0),"",DATEDIF(E58,bufffer!$DZ$9,"Y")&amp;" tahun")</f>
        <v/>
      </c>
      <c r="G58" s="2" t="str">
        <f ca="1">IF(OR(A58="",A58=0),IF(DATEDIF(E58,bufffer!$DZ$9,"Y")&lt;bufffer!$DY$7,"Pelajar",""),"")</f>
        <v/>
      </c>
      <c r="H58" s="15" t="str">
        <f t="shared" si="2"/>
        <v/>
      </c>
    </row>
    <row r="59" spans="1:8" x14ac:dyDescent="0.2">
      <c r="A59" s="13" t="str">
        <f t="shared" si="1"/>
        <v/>
      </c>
      <c r="B59" s="13" t="str">
        <f>bufffer!DL60</f>
        <v/>
      </c>
      <c r="C59" s="14" t="str">
        <f>bufffer!DM60</f>
        <v/>
      </c>
      <c r="D59" s="13" t="str">
        <f>bufffer!DN60</f>
        <v/>
      </c>
      <c r="E59" s="41">
        <f>bufffer!DO60</f>
        <v>0</v>
      </c>
      <c r="F59" s="13" t="str">
        <f>IF(OR(E59="",E59=0),"",DATEDIF(E59,bufffer!$DZ$9,"Y")&amp;" tahun")</f>
        <v/>
      </c>
      <c r="G59" s="2" t="str">
        <f ca="1">IF(OR(A59="",A59=0),IF(DATEDIF(E59,bufffer!$DZ$9,"Y")&lt;bufffer!$DY$7,"Pelajar",""),"")</f>
        <v/>
      </c>
      <c r="H59" s="15" t="str">
        <f t="shared" si="2"/>
        <v/>
      </c>
    </row>
    <row r="60" spans="1:8" x14ac:dyDescent="0.2">
      <c r="A60" s="13" t="str">
        <f t="shared" si="1"/>
        <v/>
      </c>
      <c r="B60" s="13" t="str">
        <f>bufffer!DL61</f>
        <v/>
      </c>
      <c r="C60" s="14" t="str">
        <f>bufffer!DM61</f>
        <v/>
      </c>
      <c r="D60" s="13" t="str">
        <f>bufffer!DN61</f>
        <v/>
      </c>
      <c r="E60" s="41">
        <f>bufffer!DO61</f>
        <v>0</v>
      </c>
      <c r="F60" s="13" t="str">
        <f>IF(OR(E60="",E60=0),"",DATEDIF(E60,bufffer!$DZ$9,"Y")&amp;" tahun")</f>
        <v/>
      </c>
      <c r="G60" s="2" t="str">
        <f ca="1">IF(OR(A60="",A60=0),IF(DATEDIF(E60,bufffer!$DZ$9,"Y")&lt;bufffer!$DY$7,"Pelajar",""),"")</f>
        <v/>
      </c>
      <c r="H60" s="15" t="str">
        <f t="shared" si="2"/>
        <v/>
      </c>
    </row>
    <row r="61" spans="1:8" x14ac:dyDescent="0.2">
      <c r="A61" s="13" t="str">
        <f t="shared" si="1"/>
        <v/>
      </c>
      <c r="B61" s="13" t="str">
        <f>bufffer!DL62</f>
        <v/>
      </c>
      <c r="C61" s="14" t="str">
        <f>bufffer!DM62</f>
        <v/>
      </c>
      <c r="D61" s="13" t="str">
        <f>bufffer!DN62</f>
        <v/>
      </c>
      <c r="E61" s="41">
        <f>bufffer!DO62</f>
        <v>0</v>
      </c>
      <c r="F61" s="13" t="str">
        <f>IF(OR(E61="",E61=0),"",DATEDIF(E61,bufffer!$DZ$9,"Y")&amp;" tahun")</f>
        <v/>
      </c>
      <c r="G61" s="2" t="str">
        <f ca="1">IF(OR(A61="",A61=0),IF(DATEDIF(E61,bufffer!$DZ$9,"Y")&lt;bufffer!$DY$7,"Pelajar",""),"")</f>
        <v/>
      </c>
      <c r="H61" s="15" t="str">
        <f t="shared" si="2"/>
        <v/>
      </c>
    </row>
    <row r="62" spans="1:8" x14ac:dyDescent="0.2">
      <c r="A62" s="13" t="str">
        <f t="shared" si="1"/>
        <v/>
      </c>
      <c r="B62" s="13" t="str">
        <f>bufffer!DL63</f>
        <v/>
      </c>
      <c r="C62" s="14" t="str">
        <f>bufffer!DM63</f>
        <v/>
      </c>
      <c r="D62" s="13" t="str">
        <f>bufffer!DN63</f>
        <v/>
      </c>
      <c r="E62" s="41">
        <f>bufffer!DO63</f>
        <v>0</v>
      </c>
      <c r="F62" s="13" t="str">
        <f>IF(OR(E62="",E62=0),"",DATEDIF(E62,bufffer!$DZ$9,"Y")&amp;" tahun")</f>
        <v/>
      </c>
      <c r="G62" s="2" t="str">
        <f ca="1">IF(OR(A62="",A62=0),IF(DATEDIF(E62,bufffer!$DZ$9,"Y")&lt;bufffer!$DY$7,"Pelajar",""),"")</f>
        <v/>
      </c>
      <c r="H62" s="15" t="str">
        <f t="shared" si="2"/>
        <v/>
      </c>
    </row>
    <row r="63" spans="1:8" x14ac:dyDescent="0.2">
      <c r="A63" s="13" t="str">
        <f t="shared" si="1"/>
        <v/>
      </c>
      <c r="B63" s="13" t="str">
        <f>bufffer!DL64</f>
        <v/>
      </c>
      <c r="C63" s="14" t="str">
        <f>bufffer!DM64</f>
        <v/>
      </c>
      <c r="D63" s="13" t="str">
        <f>bufffer!DN64</f>
        <v/>
      </c>
      <c r="E63" s="41">
        <f>bufffer!DO64</f>
        <v>0</v>
      </c>
      <c r="F63" s="13" t="str">
        <f>IF(OR(E63="",E63=0),"",DATEDIF(E63,bufffer!$DZ$9,"Y")&amp;" tahun")</f>
        <v/>
      </c>
      <c r="G63" s="2" t="str">
        <f ca="1">IF(OR(A63="",A63=0),IF(DATEDIF(E63,bufffer!$DZ$9,"Y")&lt;bufffer!$DY$7,"Pelajar",""),"")</f>
        <v/>
      </c>
      <c r="H63" s="15" t="str">
        <f t="shared" si="2"/>
        <v/>
      </c>
    </row>
    <row r="64" spans="1:8" x14ac:dyDescent="0.2">
      <c r="A64" s="13" t="str">
        <f t="shared" si="1"/>
        <v/>
      </c>
      <c r="B64" s="13" t="str">
        <f>bufffer!DL65</f>
        <v/>
      </c>
      <c r="C64" s="14" t="str">
        <f>bufffer!DM65</f>
        <v/>
      </c>
      <c r="D64" s="13" t="str">
        <f>bufffer!DN65</f>
        <v/>
      </c>
      <c r="E64" s="41">
        <f>bufffer!DO65</f>
        <v>0</v>
      </c>
      <c r="F64" s="13" t="str">
        <f>IF(OR(E64="",E64=0),"",DATEDIF(E64,bufffer!$DZ$9,"Y")&amp;" tahun")</f>
        <v/>
      </c>
      <c r="G64" s="2" t="str">
        <f ca="1">IF(OR(A64="",A64=0),IF(DATEDIF(E64,bufffer!$DZ$9,"Y")&lt;bufffer!$DY$7,"Pelajar",""),"")</f>
        <v/>
      </c>
      <c r="H64" s="15" t="str">
        <f t="shared" si="2"/>
        <v/>
      </c>
    </row>
    <row r="65" spans="1:8" x14ac:dyDescent="0.2">
      <c r="A65" s="13" t="str">
        <f t="shared" si="1"/>
        <v/>
      </c>
      <c r="B65" s="13" t="str">
        <f>bufffer!DL66</f>
        <v/>
      </c>
      <c r="C65" s="14" t="str">
        <f>bufffer!DM66</f>
        <v/>
      </c>
      <c r="D65" s="13" t="str">
        <f>bufffer!DN66</f>
        <v/>
      </c>
      <c r="E65" s="41">
        <f>bufffer!DO66</f>
        <v>0</v>
      </c>
      <c r="F65" s="13" t="str">
        <f>IF(OR(E65="",E65=0),"",DATEDIF(E65,bufffer!$DZ$9,"Y")&amp;" tahun")</f>
        <v/>
      </c>
      <c r="G65" s="2" t="str">
        <f ca="1">IF(OR(A65="",A65=0),IF(DATEDIF(E65,bufffer!$DZ$9,"Y")&lt;bufffer!$DY$7,"Pelajar",""),"")</f>
        <v/>
      </c>
      <c r="H65" s="15" t="str">
        <f t="shared" si="2"/>
        <v/>
      </c>
    </row>
    <row r="66" spans="1:8" x14ac:dyDescent="0.2">
      <c r="A66" s="13" t="str">
        <f t="shared" si="1"/>
        <v/>
      </c>
      <c r="B66" s="13" t="str">
        <f>bufffer!DL67</f>
        <v/>
      </c>
      <c r="C66" s="14" t="str">
        <f>bufffer!DM67</f>
        <v/>
      </c>
      <c r="D66" s="13" t="str">
        <f>bufffer!DN67</f>
        <v/>
      </c>
      <c r="E66" s="41">
        <f>bufffer!DO67</f>
        <v>0</v>
      </c>
      <c r="F66" s="13" t="str">
        <f>IF(OR(E66="",E66=0),"",DATEDIF(E66,bufffer!$DZ$9,"Y")&amp;" tahun")</f>
        <v/>
      </c>
      <c r="G66" s="2" t="str">
        <f ca="1">IF(OR(A66="",A66=0),IF(DATEDIF(E66,bufffer!$DZ$9,"Y")&lt;bufffer!$DY$7,"Pelajar",""),"")</f>
        <v/>
      </c>
      <c r="H66" s="15" t="str">
        <f t="shared" si="2"/>
        <v/>
      </c>
    </row>
    <row r="67" spans="1:8" x14ac:dyDescent="0.2">
      <c r="A67" s="13" t="str">
        <f t="shared" si="1"/>
        <v/>
      </c>
      <c r="B67" s="13" t="str">
        <f>bufffer!DL68</f>
        <v/>
      </c>
      <c r="C67" s="14" t="str">
        <f>bufffer!DM68</f>
        <v/>
      </c>
      <c r="D67" s="13" t="str">
        <f>bufffer!DN68</f>
        <v/>
      </c>
      <c r="E67" s="41">
        <f>bufffer!DO68</f>
        <v>0</v>
      </c>
      <c r="F67" s="13" t="str">
        <f>IF(OR(E67="",E67=0),"",DATEDIF(E67,bufffer!$DZ$9,"Y")&amp;" tahun")</f>
        <v/>
      </c>
      <c r="G67" s="2" t="str">
        <f ca="1">IF(OR(A67="",A67=0),IF(DATEDIF(E67,bufffer!$DZ$9,"Y")&lt;bufffer!$DY$7,"Pelajar",""),"")</f>
        <v/>
      </c>
      <c r="H67" s="15" t="str">
        <f t="shared" si="2"/>
        <v/>
      </c>
    </row>
    <row r="68" spans="1:8" x14ac:dyDescent="0.2">
      <c r="A68" s="13" t="str">
        <f t="shared" si="1"/>
        <v/>
      </c>
      <c r="B68" s="13" t="str">
        <f>bufffer!DL69</f>
        <v/>
      </c>
      <c r="C68" s="14" t="str">
        <f>bufffer!DM69</f>
        <v/>
      </c>
      <c r="D68" s="13" t="str">
        <f>bufffer!DN69</f>
        <v/>
      </c>
      <c r="E68" s="41">
        <f>bufffer!DO69</f>
        <v>0</v>
      </c>
      <c r="F68" s="13" t="str">
        <f>IF(OR(E68="",E68=0),"",DATEDIF(E68,bufffer!$DZ$9,"Y")&amp;" tahun")</f>
        <v/>
      </c>
      <c r="G68" s="2" t="str">
        <f ca="1">IF(OR(A68="",A68=0),IF(DATEDIF(E68,bufffer!$DZ$9,"Y")&lt;bufffer!$DY$7,"Pelajar",""),"")</f>
        <v/>
      </c>
      <c r="H68" s="15" t="str">
        <f t="shared" si="2"/>
        <v/>
      </c>
    </row>
    <row r="69" spans="1:8" x14ac:dyDescent="0.2">
      <c r="A69" s="13" t="str">
        <f t="shared" si="1"/>
        <v/>
      </c>
      <c r="B69" s="13" t="str">
        <f>bufffer!DL70</f>
        <v/>
      </c>
      <c r="C69" s="14" t="str">
        <f>bufffer!DM70</f>
        <v/>
      </c>
      <c r="D69" s="13" t="str">
        <f>bufffer!DN70</f>
        <v/>
      </c>
      <c r="E69" s="41">
        <f>bufffer!DO70</f>
        <v>0</v>
      </c>
      <c r="F69" s="13" t="str">
        <f>IF(OR(E69="",E69=0),"",DATEDIF(E69,bufffer!$DZ$9,"Y")&amp;" tahun")</f>
        <v/>
      </c>
      <c r="G69" s="2" t="str">
        <f ca="1">IF(OR(A69="",A69=0),IF(DATEDIF(E69,bufffer!$DZ$9,"Y")&lt;bufffer!$DY$7,"Pelajar",""),"")</f>
        <v/>
      </c>
      <c r="H69" s="15" t="str">
        <f t="shared" si="2"/>
        <v/>
      </c>
    </row>
    <row r="70" spans="1:8" x14ac:dyDescent="0.2">
      <c r="A70" s="13" t="str">
        <f t="shared" si="1"/>
        <v/>
      </c>
      <c r="B70" s="13" t="str">
        <f>bufffer!DL71</f>
        <v/>
      </c>
      <c r="C70" s="14" t="str">
        <f>bufffer!DM71</f>
        <v/>
      </c>
      <c r="D70" s="13" t="str">
        <f>bufffer!DN71</f>
        <v/>
      </c>
      <c r="E70" s="41">
        <f>bufffer!DO71</f>
        <v>0</v>
      </c>
      <c r="F70" s="13" t="str">
        <f>IF(OR(E70="",E70=0),"",DATEDIF(E70,bufffer!$DZ$9,"Y")&amp;" tahun")</f>
        <v/>
      </c>
      <c r="G70" s="2" t="str">
        <f ca="1">IF(OR(A70="",A70=0),IF(DATEDIF(E70,bufffer!$DZ$9,"Y")&lt;bufffer!$DY$7,"Pelajar",""),"")</f>
        <v/>
      </c>
      <c r="H70" s="15" t="str">
        <f t="shared" si="2"/>
        <v/>
      </c>
    </row>
    <row r="71" spans="1:8" x14ac:dyDescent="0.2">
      <c r="A71" s="13" t="str">
        <f t="shared" si="1"/>
        <v/>
      </c>
      <c r="B71" s="13" t="str">
        <f>bufffer!DL72</f>
        <v/>
      </c>
      <c r="C71" s="14" t="str">
        <f>bufffer!DM72</f>
        <v/>
      </c>
      <c r="D71" s="13" t="str">
        <f>bufffer!DN72</f>
        <v/>
      </c>
      <c r="E71" s="41">
        <f>bufffer!DO72</f>
        <v>0</v>
      </c>
      <c r="F71" s="13" t="str">
        <f>IF(OR(E71="",E71=0),"",DATEDIF(E71,bufffer!$DZ$9,"Y")&amp;" tahun")</f>
        <v/>
      </c>
      <c r="G71" s="2" t="str">
        <f ca="1">IF(OR(A71="",A71=0),IF(DATEDIF(E71,bufffer!$DZ$9,"Y")&lt;bufffer!$DY$7,"Pelajar",""),"")</f>
        <v/>
      </c>
      <c r="H71" s="15" t="str">
        <f t="shared" si="2"/>
        <v/>
      </c>
    </row>
    <row r="72" spans="1:8" x14ac:dyDescent="0.2">
      <c r="A72" s="13" t="str">
        <f t="shared" si="1"/>
        <v/>
      </c>
      <c r="B72" s="13" t="str">
        <f>bufffer!DL73</f>
        <v/>
      </c>
      <c r="C72" s="14" t="str">
        <f>bufffer!DM73</f>
        <v/>
      </c>
      <c r="D72" s="13" t="str">
        <f>bufffer!DN73</f>
        <v/>
      </c>
      <c r="E72" s="41">
        <f>bufffer!DO73</f>
        <v>0</v>
      </c>
      <c r="F72" s="13" t="str">
        <f>IF(OR(E72="",E72=0),"",DATEDIF(E72,bufffer!$DZ$9,"Y")&amp;" tahun")</f>
        <v/>
      </c>
      <c r="G72" s="2" t="str">
        <f ca="1">IF(OR(A72="",A72=0),IF(DATEDIF(E72,bufffer!$DZ$9,"Y")&lt;bufffer!$DY$7,"Pelajar",""),"")</f>
        <v/>
      </c>
      <c r="H72" s="15" t="str">
        <f t="shared" ref="H72:H103" si="3">IF(AND(A72&lt;&gt;"",A73=""),"end","")</f>
        <v/>
      </c>
    </row>
    <row r="73" spans="1:8" x14ac:dyDescent="0.2">
      <c r="A73" s="13" t="str">
        <f t="shared" si="1"/>
        <v/>
      </c>
      <c r="B73" s="13" t="str">
        <f>bufffer!DL74</f>
        <v/>
      </c>
      <c r="C73" s="14" t="str">
        <f>bufffer!DM74</f>
        <v/>
      </c>
      <c r="D73" s="13" t="str">
        <f>bufffer!DN74</f>
        <v/>
      </c>
      <c r="E73" s="41">
        <f>bufffer!DO74</f>
        <v>0</v>
      </c>
      <c r="F73" s="13" t="str">
        <f>IF(OR(E73="",E73=0),"",DATEDIF(E73,bufffer!$DZ$9,"Y")&amp;" tahun")</f>
        <v/>
      </c>
      <c r="G73" s="2" t="str">
        <f ca="1">IF(OR(A73="",A73=0),IF(DATEDIF(E73,bufffer!$DZ$9,"Y")&lt;bufffer!$DY$7,"Pelajar",""),"")</f>
        <v/>
      </c>
      <c r="H73" s="15" t="str">
        <f t="shared" si="3"/>
        <v/>
      </c>
    </row>
    <row r="74" spans="1:8" x14ac:dyDescent="0.2">
      <c r="A74" s="13" t="str">
        <f t="shared" ref="A74:A137" si="4">IF(B74="","",A73+1)</f>
        <v/>
      </c>
      <c r="B74" s="13" t="str">
        <f>bufffer!DL75</f>
        <v/>
      </c>
      <c r="C74" s="14" t="str">
        <f>bufffer!DM75</f>
        <v/>
      </c>
      <c r="D74" s="13" t="str">
        <f>bufffer!DN75</f>
        <v/>
      </c>
      <c r="E74" s="41">
        <f>bufffer!DO75</f>
        <v>0</v>
      </c>
      <c r="F74" s="13" t="str">
        <f>IF(OR(E74="",E74=0),"",DATEDIF(E74,bufffer!$DZ$9,"Y")&amp;" tahun")</f>
        <v/>
      </c>
      <c r="G74" s="2" t="str">
        <f ca="1">IF(OR(A74="",A74=0),IF(DATEDIF(E74,bufffer!$DZ$9,"Y")&lt;bufffer!$DY$7,"Pelajar",""),"")</f>
        <v/>
      </c>
      <c r="H74" s="15" t="str">
        <f t="shared" si="3"/>
        <v/>
      </c>
    </row>
    <row r="75" spans="1:8" x14ac:dyDescent="0.2">
      <c r="A75" s="13" t="str">
        <f t="shared" si="4"/>
        <v/>
      </c>
      <c r="B75" s="13" t="str">
        <f>bufffer!DL76</f>
        <v/>
      </c>
      <c r="C75" s="14" t="str">
        <f>bufffer!DM76</f>
        <v/>
      </c>
      <c r="D75" s="13" t="str">
        <f>bufffer!DN76</f>
        <v/>
      </c>
      <c r="E75" s="41">
        <f>bufffer!DO76</f>
        <v>0</v>
      </c>
      <c r="F75" s="13" t="str">
        <f>IF(OR(E75="",E75=0),"",DATEDIF(E75,bufffer!$DZ$9,"Y")&amp;" tahun")</f>
        <v/>
      </c>
      <c r="G75" s="2" t="str">
        <f ca="1">IF(OR(A75="",A75=0),IF(DATEDIF(E75,bufffer!$DZ$9,"Y")&lt;bufffer!$DY$7,"Pelajar",""),"")</f>
        <v/>
      </c>
      <c r="H75" s="15" t="str">
        <f t="shared" si="3"/>
        <v/>
      </c>
    </row>
    <row r="76" spans="1:8" x14ac:dyDescent="0.2">
      <c r="A76" s="13" t="str">
        <f t="shared" si="4"/>
        <v/>
      </c>
      <c r="B76" s="13" t="str">
        <f>bufffer!DL77</f>
        <v/>
      </c>
      <c r="C76" s="14" t="str">
        <f>bufffer!DM77</f>
        <v/>
      </c>
      <c r="D76" s="13" t="str">
        <f>bufffer!DN77</f>
        <v/>
      </c>
      <c r="E76" s="41">
        <f>bufffer!DO77</f>
        <v>0</v>
      </c>
      <c r="F76" s="13" t="str">
        <f>IF(OR(E76="",E76=0),"",DATEDIF(E76,bufffer!$DZ$9,"Y")&amp;" tahun")</f>
        <v/>
      </c>
      <c r="G76" s="2" t="str">
        <f ca="1">IF(OR(A76="",A76=0),IF(DATEDIF(E76,bufffer!$DZ$9,"Y")&lt;bufffer!$DY$7,"Pelajar",""),"")</f>
        <v/>
      </c>
      <c r="H76" s="15" t="str">
        <f t="shared" si="3"/>
        <v/>
      </c>
    </row>
    <row r="77" spans="1:8" x14ac:dyDescent="0.2">
      <c r="A77" s="13" t="str">
        <f t="shared" si="4"/>
        <v/>
      </c>
      <c r="B77" s="13" t="str">
        <f>bufffer!DL78</f>
        <v/>
      </c>
      <c r="C77" s="14" t="str">
        <f>bufffer!DM78</f>
        <v/>
      </c>
      <c r="D77" s="13" t="str">
        <f>bufffer!DN78</f>
        <v/>
      </c>
      <c r="E77" s="41">
        <f>bufffer!DO78</f>
        <v>0</v>
      </c>
      <c r="F77" s="13" t="str">
        <f>IF(OR(E77="",E77=0),"",DATEDIF(E77,bufffer!$DZ$9,"Y")&amp;" tahun")</f>
        <v/>
      </c>
      <c r="G77" s="2" t="str">
        <f ca="1">IF(OR(A77="",A77=0),IF(DATEDIF(E77,bufffer!$DZ$9,"Y")&lt;bufffer!$DY$7,"Pelajar",""),"")</f>
        <v/>
      </c>
      <c r="H77" s="15" t="str">
        <f t="shared" si="3"/>
        <v/>
      </c>
    </row>
    <row r="78" spans="1:8" x14ac:dyDescent="0.2">
      <c r="A78" s="13" t="str">
        <f t="shared" si="4"/>
        <v/>
      </c>
      <c r="B78" s="13" t="str">
        <f>bufffer!DL79</f>
        <v/>
      </c>
      <c r="C78" s="14" t="str">
        <f>bufffer!DM79</f>
        <v/>
      </c>
      <c r="D78" s="13" t="str">
        <f>bufffer!DN79</f>
        <v/>
      </c>
      <c r="E78" s="41">
        <f>bufffer!DO79</f>
        <v>0</v>
      </c>
      <c r="F78" s="13" t="str">
        <f>IF(OR(E78="",E78=0),"",DATEDIF(E78,bufffer!$DZ$9,"Y")&amp;" tahun")</f>
        <v/>
      </c>
      <c r="G78" s="2" t="str">
        <f ca="1">IF(OR(A78="",A78=0),IF(DATEDIF(E78,bufffer!$DZ$9,"Y")&lt;bufffer!$DY$7,"Pelajar",""),"")</f>
        <v/>
      </c>
      <c r="H78" s="15" t="str">
        <f t="shared" si="3"/>
        <v/>
      </c>
    </row>
    <row r="79" spans="1:8" x14ac:dyDescent="0.2">
      <c r="A79" s="13" t="str">
        <f t="shared" si="4"/>
        <v/>
      </c>
      <c r="B79" s="13" t="str">
        <f>bufffer!DL80</f>
        <v/>
      </c>
      <c r="C79" s="14" t="str">
        <f>bufffer!DM80</f>
        <v/>
      </c>
      <c r="D79" s="13" t="str">
        <f>bufffer!DN80</f>
        <v/>
      </c>
      <c r="E79" s="41">
        <f>bufffer!DO80</f>
        <v>0</v>
      </c>
      <c r="F79" s="13" t="str">
        <f>IF(OR(E79="",E79=0),"",DATEDIF(E79,bufffer!$DZ$9,"Y")&amp;" tahun")</f>
        <v/>
      </c>
      <c r="G79" s="2" t="str">
        <f ca="1">IF(OR(A79="",A79=0),IF(DATEDIF(E79,bufffer!$DZ$9,"Y")&lt;bufffer!$DY$7,"Pelajar",""),"")</f>
        <v/>
      </c>
      <c r="H79" s="15" t="str">
        <f t="shared" si="3"/>
        <v/>
      </c>
    </row>
    <row r="80" spans="1:8" x14ac:dyDescent="0.2">
      <c r="A80" s="13" t="str">
        <f t="shared" si="4"/>
        <v/>
      </c>
      <c r="B80" s="13" t="str">
        <f>bufffer!DL81</f>
        <v/>
      </c>
      <c r="C80" s="14" t="str">
        <f>bufffer!DM81</f>
        <v/>
      </c>
      <c r="D80" s="13" t="str">
        <f>bufffer!DN81</f>
        <v/>
      </c>
      <c r="E80" s="41">
        <f>bufffer!DO81</f>
        <v>0</v>
      </c>
      <c r="F80" s="13" t="str">
        <f>IF(OR(E80="",E80=0),"",DATEDIF(E80,bufffer!$DZ$9,"Y")&amp;" tahun")</f>
        <v/>
      </c>
      <c r="G80" s="2" t="str">
        <f ca="1">IF(OR(A80="",A80=0),IF(DATEDIF(E80,bufffer!$DZ$9,"Y")&lt;bufffer!$DY$7,"Pelajar",""),"")</f>
        <v/>
      </c>
      <c r="H80" s="15" t="str">
        <f t="shared" si="3"/>
        <v/>
      </c>
    </row>
    <row r="81" spans="1:8" x14ac:dyDescent="0.2">
      <c r="A81" s="13" t="str">
        <f t="shared" si="4"/>
        <v/>
      </c>
      <c r="B81" s="13" t="str">
        <f>bufffer!DL82</f>
        <v/>
      </c>
      <c r="C81" s="14" t="str">
        <f>bufffer!DM82</f>
        <v/>
      </c>
      <c r="D81" s="13" t="str">
        <f>bufffer!DN82</f>
        <v/>
      </c>
      <c r="E81" s="41">
        <f>bufffer!DO82</f>
        <v>0</v>
      </c>
      <c r="F81" s="13" t="str">
        <f>IF(OR(E81="",E81=0),"",DATEDIF(E81,bufffer!$DZ$9,"Y")&amp;" tahun")</f>
        <v/>
      </c>
      <c r="G81" s="2" t="str">
        <f ca="1">IF(OR(A81="",A81=0),IF(DATEDIF(E81,bufffer!$DZ$9,"Y")&lt;bufffer!$DY$7,"Pelajar",""),"")</f>
        <v/>
      </c>
      <c r="H81" s="15" t="str">
        <f t="shared" si="3"/>
        <v/>
      </c>
    </row>
    <row r="82" spans="1:8" x14ac:dyDescent="0.2">
      <c r="A82" s="13" t="str">
        <f t="shared" si="4"/>
        <v/>
      </c>
      <c r="B82" s="13" t="str">
        <f>bufffer!DL83</f>
        <v/>
      </c>
      <c r="C82" s="14" t="str">
        <f>bufffer!DM83</f>
        <v/>
      </c>
      <c r="D82" s="13" t="str">
        <f>bufffer!DN83</f>
        <v/>
      </c>
      <c r="E82" s="41">
        <f>bufffer!DO83</f>
        <v>0</v>
      </c>
      <c r="F82" s="13" t="str">
        <f>IF(OR(E82="",E82=0),"",DATEDIF(E82,bufffer!$DZ$9,"Y")&amp;" tahun")</f>
        <v/>
      </c>
      <c r="G82" s="2" t="str">
        <f ca="1">IF(OR(A82="",A82=0),IF(DATEDIF(E82,bufffer!$DZ$9,"Y")&lt;bufffer!$DY$7,"Pelajar",""),"")</f>
        <v/>
      </c>
      <c r="H82" s="15" t="str">
        <f t="shared" si="3"/>
        <v/>
      </c>
    </row>
    <row r="83" spans="1:8" x14ac:dyDescent="0.2">
      <c r="A83" s="13" t="str">
        <f t="shared" si="4"/>
        <v/>
      </c>
      <c r="B83" s="13" t="str">
        <f>bufffer!DL84</f>
        <v/>
      </c>
      <c r="C83" s="14" t="str">
        <f>bufffer!DM84</f>
        <v/>
      </c>
      <c r="D83" s="13" t="str">
        <f>bufffer!DN84</f>
        <v/>
      </c>
      <c r="E83" s="41">
        <f>bufffer!DO84</f>
        <v>0</v>
      </c>
      <c r="F83" s="13" t="str">
        <f>IF(OR(E83="",E83=0),"",DATEDIF(E83,bufffer!$DZ$9,"Y")&amp;" tahun")</f>
        <v/>
      </c>
      <c r="G83" s="2" t="str">
        <f ca="1">IF(OR(A83="",A83=0),IF(DATEDIF(E83,bufffer!$DZ$9,"Y")&lt;bufffer!$DY$7,"Pelajar",""),"")</f>
        <v/>
      </c>
      <c r="H83" s="15" t="str">
        <f t="shared" si="3"/>
        <v/>
      </c>
    </row>
    <row r="84" spans="1:8" x14ac:dyDescent="0.2">
      <c r="A84" s="13" t="str">
        <f t="shared" si="4"/>
        <v/>
      </c>
      <c r="B84" s="13" t="str">
        <f>bufffer!DL85</f>
        <v/>
      </c>
      <c r="C84" s="14" t="str">
        <f>bufffer!DM85</f>
        <v/>
      </c>
      <c r="D84" s="13" t="str">
        <f>bufffer!DN85</f>
        <v/>
      </c>
      <c r="E84" s="41">
        <f>bufffer!DO85</f>
        <v>0</v>
      </c>
      <c r="F84" s="13" t="str">
        <f>IF(OR(E84="",E84=0),"",DATEDIF(E84,bufffer!$DZ$9,"Y")&amp;" tahun")</f>
        <v/>
      </c>
      <c r="G84" s="2" t="str">
        <f ca="1">IF(OR(A84="",A84=0),IF(DATEDIF(E84,bufffer!$DZ$9,"Y")&lt;bufffer!$DY$7,"Pelajar",""),"")</f>
        <v/>
      </c>
      <c r="H84" s="15" t="str">
        <f t="shared" si="3"/>
        <v/>
      </c>
    </row>
    <row r="85" spans="1:8" x14ac:dyDescent="0.2">
      <c r="A85" s="13" t="str">
        <f t="shared" si="4"/>
        <v/>
      </c>
      <c r="B85" s="13" t="str">
        <f>bufffer!DL86</f>
        <v/>
      </c>
      <c r="C85" s="14" t="str">
        <f>bufffer!DM86</f>
        <v/>
      </c>
      <c r="D85" s="13" t="str">
        <f>bufffer!DN86</f>
        <v/>
      </c>
      <c r="E85" s="41">
        <f>bufffer!DO86</f>
        <v>0</v>
      </c>
      <c r="F85" s="13" t="str">
        <f>IF(OR(E85="",E85=0),"",DATEDIF(E85,bufffer!$DZ$9,"Y")&amp;" tahun")</f>
        <v/>
      </c>
      <c r="G85" s="2" t="str">
        <f ca="1">IF(OR(A85="",A85=0),IF(DATEDIF(E85,bufffer!$DZ$9,"Y")&lt;bufffer!$DY$7,"Pelajar",""),"")</f>
        <v/>
      </c>
      <c r="H85" s="15" t="str">
        <f t="shared" si="3"/>
        <v/>
      </c>
    </row>
    <row r="86" spans="1:8" x14ac:dyDescent="0.2">
      <c r="A86" s="13" t="str">
        <f t="shared" si="4"/>
        <v/>
      </c>
      <c r="B86" s="13" t="str">
        <f>bufffer!DL87</f>
        <v/>
      </c>
      <c r="C86" s="14" t="str">
        <f>bufffer!DM87</f>
        <v/>
      </c>
      <c r="D86" s="13" t="str">
        <f>bufffer!DN87</f>
        <v/>
      </c>
      <c r="E86" s="41">
        <f>bufffer!DO87</f>
        <v>0</v>
      </c>
      <c r="F86" s="13" t="str">
        <f>IF(OR(E86="",E86=0),"",DATEDIF(E86,bufffer!$DZ$9,"Y")&amp;" tahun")</f>
        <v/>
      </c>
      <c r="G86" s="2" t="str">
        <f ca="1">IF(OR(A86="",A86=0),IF(DATEDIF(E86,bufffer!$DZ$9,"Y")&lt;bufffer!$DY$7,"Pelajar",""),"")</f>
        <v/>
      </c>
      <c r="H86" s="15" t="str">
        <f t="shared" si="3"/>
        <v/>
      </c>
    </row>
    <row r="87" spans="1:8" x14ac:dyDescent="0.2">
      <c r="A87" s="13" t="str">
        <f t="shared" si="4"/>
        <v/>
      </c>
      <c r="B87" s="13" t="str">
        <f>bufffer!DL88</f>
        <v/>
      </c>
      <c r="C87" s="14" t="str">
        <f>bufffer!DM88</f>
        <v/>
      </c>
      <c r="D87" s="13" t="str">
        <f>bufffer!DN88</f>
        <v/>
      </c>
      <c r="E87" s="41">
        <f>bufffer!DO88</f>
        <v>0</v>
      </c>
      <c r="F87" s="13" t="str">
        <f>IF(OR(E87="",E87=0),"",DATEDIF(E87,bufffer!$DZ$9,"Y")&amp;" tahun")</f>
        <v/>
      </c>
      <c r="G87" s="2" t="str">
        <f ca="1">IF(OR(A87="",A87=0),IF(DATEDIF(E87,bufffer!$DZ$9,"Y")&lt;bufffer!$DY$7,"Pelajar",""),"")</f>
        <v/>
      </c>
      <c r="H87" s="15" t="str">
        <f t="shared" si="3"/>
        <v/>
      </c>
    </row>
    <row r="88" spans="1:8" x14ac:dyDescent="0.2">
      <c r="A88" s="13" t="str">
        <f t="shared" si="4"/>
        <v/>
      </c>
      <c r="B88" s="13" t="str">
        <f>bufffer!DL89</f>
        <v/>
      </c>
      <c r="C88" s="14" t="str">
        <f>bufffer!DM89</f>
        <v/>
      </c>
      <c r="D88" s="13" t="str">
        <f>bufffer!DN89</f>
        <v/>
      </c>
      <c r="E88" s="41">
        <f>bufffer!DO89</f>
        <v>0</v>
      </c>
      <c r="F88" s="13" t="str">
        <f>IF(OR(E88="",E88=0),"",DATEDIF(E88,bufffer!$DZ$9,"Y")&amp;" tahun")</f>
        <v/>
      </c>
      <c r="G88" s="2" t="str">
        <f ca="1">IF(OR(A88="",A88=0),IF(DATEDIF(E88,bufffer!$DZ$9,"Y")&lt;bufffer!$DY$7,"Pelajar",""),"")</f>
        <v/>
      </c>
      <c r="H88" s="15" t="str">
        <f t="shared" si="3"/>
        <v/>
      </c>
    </row>
    <row r="89" spans="1:8" x14ac:dyDescent="0.2">
      <c r="A89" s="13" t="str">
        <f t="shared" si="4"/>
        <v/>
      </c>
      <c r="B89" s="13" t="str">
        <f>bufffer!DL90</f>
        <v/>
      </c>
      <c r="C89" s="14" t="str">
        <f>bufffer!DM90</f>
        <v/>
      </c>
      <c r="D89" s="13" t="str">
        <f>bufffer!DN90</f>
        <v/>
      </c>
      <c r="E89" s="41">
        <f>bufffer!DO90</f>
        <v>0</v>
      </c>
      <c r="F89" s="13" t="str">
        <f>IF(OR(E89="",E89=0),"",DATEDIF(E89,bufffer!$DZ$9,"Y")&amp;" tahun")</f>
        <v/>
      </c>
      <c r="G89" s="2" t="str">
        <f ca="1">IF(OR(A89="",A89=0),IF(DATEDIF(E89,bufffer!$DZ$9,"Y")&lt;bufffer!$DY$7,"Pelajar",""),"")</f>
        <v/>
      </c>
      <c r="H89" s="15" t="str">
        <f t="shared" si="3"/>
        <v/>
      </c>
    </row>
    <row r="90" spans="1:8" x14ac:dyDescent="0.2">
      <c r="A90" s="13" t="str">
        <f t="shared" si="4"/>
        <v/>
      </c>
      <c r="B90" s="13" t="str">
        <f>bufffer!DL91</f>
        <v/>
      </c>
      <c r="C90" s="14" t="str">
        <f>bufffer!DM91</f>
        <v/>
      </c>
      <c r="D90" s="13" t="str">
        <f>bufffer!DN91</f>
        <v/>
      </c>
      <c r="E90" s="41">
        <f>bufffer!DO91</f>
        <v>0</v>
      </c>
      <c r="F90" s="13" t="str">
        <f>IF(OR(E90="",E90=0),"",DATEDIF(E90,bufffer!$DZ$9,"Y")&amp;" tahun")</f>
        <v/>
      </c>
      <c r="G90" s="2" t="str">
        <f ca="1">IF(OR(A90="",A90=0),IF(DATEDIF(E90,bufffer!$DZ$9,"Y")&lt;bufffer!$DY$7,"Pelajar",""),"")</f>
        <v/>
      </c>
      <c r="H90" s="15" t="str">
        <f t="shared" si="3"/>
        <v/>
      </c>
    </row>
    <row r="91" spans="1:8" x14ac:dyDescent="0.2">
      <c r="A91" s="13" t="str">
        <f t="shared" si="4"/>
        <v/>
      </c>
      <c r="B91" s="13" t="str">
        <f>bufffer!DL92</f>
        <v/>
      </c>
      <c r="C91" s="14" t="str">
        <f>bufffer!DM92</f>
        <v/>
      </c>
      <c r="D91" s="13" t="str">
        <f>bufffer!DN92</f>
        <v/>
      </c>
      <c r="E91" s="41">
        <f>bufffer!DO92</f>
        <v>0</v>
      </c>
      <c r="F91" s="13" t="str">
        <f>IF(OR(E91="",E91=0),"",DATEDIF(E91,bufffer!$DZ$9,"Y")&amp;" tahun")</f>
        <v/>
      </c>
      <c r="G91" s="2" t="str">
        <f ca="1">IF(OR(A91="",A91=0),IF(DATEDIF(E91,bufffer!$DZ$9,"Y")&lt;bufffer!$DY$7,"Pelajar",""),"")</f>
        <v/>
      </c>
      <c r="H91" s="15" t="str">
        <f t="shared" si="3"/>
        <v/>
      </c>
    </row>
    <row r="92" spans="1:8" x14ac:dyDescent="0.2">
      <c r="A92" s="13" t="str">
        <f t="shared" si="4"/>
        <v/>
      </c>
      <c r="B92" s="13" t="str">
        <f>bufffer!DL93</f>
        <v/>
      </c>
      <c r="C92" s="14" t="str">
        <f>bufffer!DM93</f>
        <v/>
      </c>
      <c r="D92" s="13" t="str">
        <f>bufffer!DN93</f>
        <v/>
      </c>
      <c r="E92" s="41">
        <f>bufffer!DO93</f>
        <v>0</v>
      </c>
      <c r="F92" s="13" t="str">
        <f>IF(OR(E92="",E92=0),"",DATEDIF(E92,bufffer!$DZ$9,"Y")&amp;" tahun")</f>
        <v/>
      </c>
      <c r="G92" s="2" t="str">
        <f ca="1">IF(OR(A92="",A92=0),IF(DATEDIF(E92,bufffer!$DZ$9,"Y")&lt;bufffer!$DY$7,"Pelajar",""),"")</f>
        <v/>
      </c>
      <c r="H92" s="15" t="str">
        <f t="shared" si="3"/>
        <v/>
      </c>
    </row>
    <row r="93" spans="1:8" x14ac:dyDescent="0.2">
      <c r="A93" s="13" t="str">
        <f t="shared" si="4"/>
        <v/>
      </c>
      <c r="B93" s="13" t="str">
        <f>bufffer!DL94</f>
        <v/>
      </c>
      <c r="C93" s="14" t="str">
        <f>bufffer!DM94</f>
        <v/>
      </c>
      <c r="D93" s="13" t="str">
        <f>bufffer!DN94</f>
        <v/>
      </c>
      <c r="E93" s="41">
        <f>bufffer!DO94</f>
        <v>0</v>
      </c>
      <c r="F93" s="13" t="str">
        <f>IF(OR(E93="",E93=0),"",DATEDIF(E93,bufffer!$DZ$9,"Y")&amp;" tahun")</f>
        <v/>
      </c>
      <c r="G93" s="2" t="str">
        <f ca="1">IF(OR(A93="",A93=0),IF(DATEDIF(E93,bufffer!$DZ$9,"Y")&lt;bufffer!$DY$7,"Pelajar",""),"")</f>
        <v/>
      </c>
      <c r="H93" s="15" t="str">
        <f t="shared" si="3"/>
        <v/>
      </c>
    </row>
    <row r="94" spans="1:8" x14ac:dyDescent="0.2">
      <c r="A94" s="13" t="str">
        <f t="shared" si="4"/>
        <v/>
      </c>
      <c r="B94" s="13" t="str">
        <f>bufffer!DL95</f>
        <v/>
      </c>
      <c r="C94" s="14" t="str">
        <f>bufffer!DM95</f>
        <v/>
      </c>
      <c r="D94" s="13" t="str">
        <f>bufffer!DN95</f>
        <v/>
      </c>
      <c r="E94" s="41">
        <f>bufffer!DO95</f>
        <v>0</v>
      </c>
      <c r="F94" s="13" t="str">
        <f>IF(OR(E94="",E94=0),"",DATEDIF(E94,bufffer!$DZ$9,"Y")&amp;" tahun")</f>
        <v/>
      </c>
      <c r="G94" s="2" t="str">
        <f ca="1">IF(OR(A94="",A94=0),IF(DATEDIF(E94,bufffer!$DZ$9,"Y")&lt;bufffer!$DY$7,"Pelajar",""),"")</f>
        <v/>
      </c>
      <c r="H94" s="15" t="str">
        <f t="shared" si="3"/>
        <v/>
      </c>
    </row>
    <row r="95" spans="1:8" x14ac:dyDescent="0.2">
      <c r="A95" s="13" t="str">
        <f t="shared" si="4"/>
        <v/>
      </c>
      <c r="B95" s="13" t="str">
        <f>bufffer!DL96</f>
        <v/>
      </c>
      <c r="C95" s="14" t="str">
        <f>bufffer!DM96</f>
        <v/>
      </c>
      <c r="D95" s="13" t="str">
        <f>bufffer!DN96</f>
        <v/>
      </c>
      <c r="E95" s="41">
        <f>bufffer!DO96</f>
        <v>0</v>
      </c>
      <c r="F95" s="13" t="str">
        <f>IF(OR(E95="",E95=0),"",DATEDIF(E95,bufffer!$DZ$9,"Y")&amp;" tahun")</f>
        <v/>
      </c>
      <c r="G95" s="2" t="str">
        <f ca="1">IF(OR(A95="",A95=0),IF(DATEDIF(E95,bufffer!$DZ$9,"Y")&lt;bufffer!$DY$7,"Pelajar",""),"")</f>
        <v/>
      </c>
      <c r="H95" s="15" t="str">
        <f t="shared" si="3"/>
        <v/>
      </c>
    </row>
    <row r="96" spans="1:8" x14ac:dyDescent="0.2">
      <c r="A96" s="13" t="str">
        <f t="shared" si="4"/>
        <v/>
      </c>
      <c r="B96" s="13" t="str">
        <f>bufffer!DL97</f>
        <v/>
      </c>
      <c r="C96" s="14" t="str">
        <f>bufffer!DM97</f>
        <v/>
      </c>
      <c r="D96" s="13" t="str">
        <f>bufffer!DN97</f>
        <v/>
      </c>
      <c r="E96" s="41">
        <f>bufffer!DO97</f>
        <v>0</v>
      </c>
      <c r="F96" s="13" t="str">
        <f>IF(OR(E96="",E96=0),"",DATEDIF(E96,bufffer!$DZ$9,"Y")&amp;" tahun")</f>
        <v/>
      </c>
      <c r="G96" s="2" t="str">
        <f ca="1">IF(OR(A96="",A96=0),IF(DATEDIF(E96,bufffer!$DZ$9,"Y")&lt;bufffer!$DY$7,"Pelajar",""),"")</f>
        <v/>
      </c>
      <c r="H96" s="15" t="str">
        <f t="shared" si="3"/>
        <v/>
      </c>
    </row>
    <row r="97" spans="1:8" x14ac:dyDescent="0.2">
      <c r="A97" s="13" t="str">
        <f t="shared" si="4"/>
        <v/>
      </c>
      <c r="B97" s="13" t="str">
        <f>bufffer!DL98</f>
        <v/>
      </c>
      <c r="C97" s="14" t="str">
        <f>bufffer!DM98</f>
        <v/>
      </c>
      <c r="D97" s="13" t="str">
        <f>bufffer!DN98</f>
        <v/>
      </c>
      <c r="E97" s="41">
        <f>bufffer!DO98</f>
        <v>0</v>
      </c>
      <c r="F97" s="13" t="str">
        <f>IF(OR(E97="",E97=0),"",DATEDIF(E97,bufffer!$DZ$9,"Y")&amp;" tahun")</f>
        <v/>
      </c>
      <c r="G97" s="2" t="str">
        <f ca="1">IF(OR(A97="",A97=0),IF(DATEDIF(E97,bufffer!$DZ$9,"Y")&lt;bufffer!$DY$7,"Pelajar",""),"")</f>
        <v/>
      </c>
      <c r="H97" s="15" t="str">
        <f t="shared" si="3"/>
        <v/>
      </c>
    </row>
    <row r="98" spans="1:8" x14ac:dyDescent="0.2">
      <c r="A98" s="13" t="str">
        <f t="shared" si="4"/>
        <v/>
      </c>
      <c r="B98" s="13" t="str">
        <f>bufffer!DL99</f>
        <v/>
      </c>
      <c r="C98" s="14" t="str">
        <f>bufffer!DM99</f>
        <v/>
      </c>
      <c r="D98" s="13" t="str">
        <f>bufffer!DN99</f>
        <v/>
      </c>
      <c r="E98" s="41">
        <f>bufffer!DO99</f>
        <v>0</v>
      </c>
      <c r="F98" s="13" t="str">
        <f>IF(OR(E98="",E98=0),"",DATEDIF(E98,bufffer!$DZ$9,"Y")&amp;" tahun")</f>
        <v/>
      </c>
      <c r="G98" s="2" t="str">
        <f ca="1">IF(OR(A98="",A98=0),IF(DATEDIF(E98,bufffer!$DZ$9,"Y")&lt;bufffer!$DY$7,"Pelajar",""),"")</f>
        <v/>
      </c>
      <c r="H98" s="15" t="str">
        <f t="shared" si="3"/>
        <v/>
      </c>
    </row>
    <row r="99" spans="1:8" x14ac:dyDescent="0.2">
      <c r="A99" s="13" t="str">
        <f t="shared" si="4"/>
        <v/>
      </c>
      <c r="B99" s="13" t="str">
        <f>bufffer!DL100</f>
        <v/>
      </c>
      <c r="C99" s="14" t="str">
        <f>bufffer!DM100</f>
        <v/>
      </c>
      <c r="D99" s="13" t="str">
        <f>bufffer!DN100</f>
        <v/>
      </c>
      <c r="E99" s="41">
        <f>bufffer!DO100</f>
        <v>0</v>
      </c>
      <c r="F99" s="13" t="str">
        <f>IF(OR(E99="",E99=0),"",DATEDIF(E99,bufffer!$DZ$9,"Y")&amp;" tahun")</f>
        <v/>
      </c>
      <c r="G99" s="2" t="str">
        <f ca="1">IF(OR(A99="",A99=0),IF(DATEDIF(E99,bufffer!$DZ$9,"Y")&lt;bufffer!$DY$7,"Pelajar",""),"")</f>
        <v/>
      </c>
      <c r="H99" s="15" t="str">
        <f t="shared" si="3"/>
        <v/>
      </c>
    </row>
    <row r="100" spans="1:8" x14ac:dyDescent="0.2">
      <c r="A100" s="13" t="str">
        <f t="shared" si="4"/>
        <v/>
      </c>
      <c r="B100" s="13" t="str">
        <f>bufffer!DL101</f>
        <v/>
      </c>
      <c r="C100" s="14" t="str">
        <f>bufffer!DM101</f>
        <v/>
      </c>
      <c r="D100" s="13" t="str">
        <f>bufffer!DN101</f>
        <v/>
      </c>
      <c r="E100" s="41">
        <f>bufffer!DO101</f>
        <v>0</v>
      </c>
      <c r="F100" s="13" t="str">
        <f>IF(OR(E100="",E100=0),"",DATEDIF(E100,bufffer!$DZ$9,"Y")&amp;" tahun")</f>
        <v/>
      </c>
      <c r="G100" s="2" t="str">
        <f ca="1">IF(OR(A100="",A100=0),IF(DATEDIF(E100,bufffer!$DZ$9,"Y")&lt;bufffer!$DY$7,"Pelajar",""),"")</f>
        <v/>
      </c>
      <c r="H100" s="15" t="str">
        <f t="shared" si="3"/>
        <v/>
      </c>
    </row>
    <row r="101" spans="1:8" x14ac:dyDescent="0.2">
      <c r="A101" s="13" t="str">
        <f t="shared" si="4"/>
        <v/>
      </c>
      <c r="B101" s="13" t="str">
        <f>bufffer!DL102</f>
        <v/>
      </c>
      <c r="C101" s="14" t="str">
        <f>bufffer!DM102</f>
        <v/>
      </c>
      <c r="D101" s="13" t="str">
        <f>bufffer!DN102</f>
        <v/>
      </c>
      <c r="E101" s="41">
        <f>bufffer!DO102</f>
        <v>0</v>
      </c>
      <c r="F101" s="13" t="str">
        <f>IF(OR(E101="",E101=0),"",DATEDIF(E101,bufffer!$DZ$9,"Y")&amp;" tahun")</f>
        <v/>
      </c>
      <c r="G101" s="2" t="str">
        <f ca="1">IF(OR(A101="",A101=0),IF(DATEDIF(E101,bufffer!$DZ$9,"Y")&lt;bufffer!$DY$7,"Pelajar",""),"")</f>
        <v/>
      </c>
      <c r="H101" s="15" t="str">
        <f t="shared" si="3"/>
        <v/>
      </c>
    </row>
    <row r="102" spans="1:8" x14ac:dyDescent="0.2">
      <c r="A102" s="13" t="str">
        <f t="shared" si="4"/>
        <v/>
      </c>
      <c r="B102" s="13" t="str">
        <f>bufffer!DL103</f>
        <v/>
      </c>
      <c r="C102" s="14" t="str">
        <f>bufffer!DM103</f>
        <v/>
      </c>
      <c r="D102" s="13" t="str">
        <f>bufffer!DN103</f>
        <v/>
      </c>
      <c r="E102" s="41">
        <f>bufffer!DO103</f>
        <v>0</v>
      </c>
      <c r="F102" s="13" t="str">
        <f>IF(OR(E102="",E102=0),"",DATEDIF(E102,bufffer!$DZ$9,"Y")&amp;" tahun")</f>
        <v/>
      </c>
      <c r="G102" s="2" t="str">
        <f ca="1">IF(OR(A102="",A102=0),IF(DATEDIF(E102,bufffer!$DZ$9,"Y")&lt;bufffer!$DY$7,"Pelajar",""),"")</f>
        <v/>
      </c>
      <c r="H102" s="15" t="str">
        <f t="shared" si="3"/>
        <v/>
      </c>
    </row>
    <row r="103" spans="1:8" x14ac:dyDescent="0.2">
      <c r="A103" s="13" t="str">
        <f t="shared" si="4"/>
        <v/>
      </c>
      <c r="B103" s="13" t="str">
        <f>bufffer!DL104</f>
        <v/>
      </c>
      <c r="C103" s="14" t="str">
        <f>bufffer!DM104</f>
        <v/>
      </c>
      <c r="D103" s="13" t="str">
        <f>bufffer!DN104</f>
        <v/>
      </c>
      <c r="E103" s="41">
        <f>bufffer!DO104</f>
        <v>0</v>
      </c>
      <c r="F103" s="13" t="str">
        <f>IF(OR(E103="",E103=0),"",DATEDIF(E103,bufffer!$DZ$9,"Y")&amp;" tahun")</f>
        <v/>
      </c>
      <c r="G103" s="2" t="str">
        <f ca="1">IF(OR(A103="",A103=0),IF(DATEDIF(E103,bufffer!$DZ$9,"Y")&lt;bufffer!$DY$7,"Pelajar",""),"")</f>
        <v/>
      </c>
      <c r="H103" s="15" t="str">
        <f t="shared" si="3"/>
        <v/>
      </c>
    </row>
    <row r="104" spans="1:8" x14ac:dyDescent="0.2">
      <c r="A104" s="13" t="str">
        <f t="shared" si="4"/>
        <v/>
      </c>
      <c r="B104" s="13" t="str">
        <f>bufffer!DL105</f>
        <v/>
      </c>
      <c r="C104" s="14" t="str">
        <f>bufffer!DM105</f>
        <v/>
      </c>
      <c r="D104" s="13" t="str">
        <f>bufffer!DN105</f>
        <v/>
      </c>
      <c r="E104" s="41">
        <f>bufffer!DO105</f>
        <v>0</v>
      </c>
      <c r="F104" s="13" t="str">
        <f>IF(OR(E104="",E104=0),"",DATEDIF(E104,bufffer!$DZ$9,"Y")&amp;" tahun")</f>
        <v/>
      </c>
      <c r="G104" s="2" t="str">
        <f ca="1">IF(OR(A104="",A104=0),IF(DATEDIF(E104,bufffer!$DZ$9,"Y")&lt;bufffer!$DY$7,"Pelajar",""),"")</f>
        <v/>
      </c>
      <c r="H104" s="15" t="str">
        <f t="shared" ref="H104:H135" si="5">IF(AND(A104&lt;&gt;"",A105=""),"end","")</f>
        <v/>
      </c>
    </row>
    <row r="105" spans="1:8" x14ac:dyDescent="0.2">
      <c r="A105" s="13" t="str">
        <f t="shared" si="4"/>
        <v/>
      </c>
      <c r="B105" s="13" t="str">
        <f>bufffer!DL106</f>
        <v/>
      </c>
      <c r="C105" s="14" t="str">
        <f>bufffer!DM106</f>
        <v/>
      </c>
      <c r="D105" s="13" t="str">
        <f>bufffer!DN106</f>
        <v/>
      </c>
      <c r="E105" s="41">
        <f>bufffer!DO106</f>
        <v>0</v>
      </c>
      <c r="F105" s="13" t="str">
        <f>IF(OR(E105="",E105=0),"",DATEDIF(E105,bufffer!$DZ$9,"Y")&amp;" tahun")</f>
        <v/>
      </c>
      <c r="G105" s="2" t="str">
        <f ca="1">IF(OR(A105="",A105=0),IF(DATEDIF(E105,bufffer!$DZ$9,"Y")&lt;bufffer!$DY$7,"Pelajar",""),"")</f>
        <v/>
      </c>
      <c r="H105" s="15" t="str">
        <f t="shared" si="5"/>
        <v/>
      </c>
    </row>
    <row r="106" spans="1:8" x14ac:dyDescent="0.2">
      <c r="A106" s="13" t="str">
        <f t="shared" si="4"/>
        <v/>
      </c>
      <c r="B106" s="13" t="str">
        <f>bufffer!DL107</f>
        <v/>
      </c>
      <c r="C106" s="14" t="str">
        <f>bufffer!DM107</f>
        <v/>
      </c>
      <c r="D106" s="13" t="str">
        <f>bufffer!DN107</f>
        <v/>
      </c>
      <c r="E106" s="41">
        <f>bufffer!DO107</f>
        <v>0</v>
      </c>
      <c r="F106" s="13" t="str">
        <f>IF(OR(E106="",E106=0),"",DATEDIF(E106,bufffer!$DZ$9,"Y")&amp;" tahun")</f>
        <v/>
      </c>
      <c r="G106" s="2" t="str">
        <f ca="1">IF(OR(A106="",A106=0),IF(DATEDIF(E106,bufffer!$DZ$9,"Y")&lt;bufffer!$DY$7,"Pelajar",""),"")</f>
        <v/>
      </c>
      <c r="H106" s="15" t="str">
        <f t="shared" si="5"/>
        <v/>
      </c>
    </row>
    <row r="107" spans="1:8" x14ac:dyDescent="0.2">
      <c r="A107" s="13" t="str">
        <f t="shared" si="4"/>
        <v/>
      </c>
      <c r="B107" s="13" t="str">
        <f>bufffer!DL108</f>
        <v/>
      </c>
      <c r="C107" s="14" t="str">
        <f>bufffer!DM108</f>
        <v/>
      </c>
      <c r="D107" s="13" t="str">
        <f>bufffer!DN108</f>
        <v/>
      </c>
      <c r="E107" s="41">
        <f>bufffer!DO108</f>
        <v>0</v>
      </c>
      <c r="F107" s="13" t="str">
        <f>IF(OR(E107="",E107=0),"",DATEDIF(E107,bufffer!$DZ$9,"Y")&amp;" tahun")</f>
        <v/>
      </c>
      <c r="G107" s="2" t="str">
        <f ca="1">IF(OR(A107="",A107=0),IF(DATEDIF(E107,bufffer!$DZ$9,"Y")&lt;bufffer!$DY$7,"Pelajar",""),"")</f>
        <v/>
      </c>
      <c r="H107" s="15" t="str">
        <f t="shared" si="5"/>
        <v/>
      </c>
    </row>
    <row r="108" spans="1:8" x14ac:dyDescent="0.2">
      <c r="A108" s="13" t="str">
        <f t="shared" si="4"/>
        <v/>
      </c>
      <c r="B108" s="13" t="str">
        <f>bufffer!DL109</f>
        <v/>
      </c>
      <c r="C108" s="14" t="str">
        <f>bufffer!DM109</f>
        <v/>
      </c>
      <c r="D108" s="13" t="str">
        <f>bufffer!DN109</f>
        <v/>
      </c>
      <c r="E108" s="41">
        <f>bufffer!DO109</f>
        <v>0</v>
      </c>
      <c r="F108" s="13" t="str">
        <f>IF(OR(E108="",E108=0),"",DATEDIF(E108,bufffer!$DZ$9,"Y")&amp;" tahun")</f>
        <v/>
      </c>
      <c r="G108" s="2" t="str">
        <f ca="1">IF(OR(A108="",A108=0),IF(DATEDIF(E108,bufffer!$DZ$9,"Y")&lt;bufffer!$DY$7,"Pelajar",""),"")</f>
        <v/>
      </c>
      <c r="H108" s="15" t="str">
        <f t="shared" si="5"/>
        <v/>
      </c>
    </row>
    <row r="109" spans="1:8" x14ac:dyDescent="0.2">
      <c r="A109" s="13" t="str">
        <f t="shared" si="4"/>
        <v/>
      </c>
      <c r="B109" s="13" t="str">
        <f>bufffer!DL110</f>
        <v/>
      </c>
      <c r="C109" s="14" t="str">
        <f>bufffer!DM110</f>
        <v/>
      </c>
      <c r="D109" s="13" t="str">
        <f>bufffer!DN110</f>
        <v/>
      </c>
      <c r="E109" s="41">
        <f>bufffer!DO110</f>
        <v>0</v>
      </c>
      <c r="F109" s="13" t="str">
        <f>IF(OR(E109="",E109=0),"",DATEDIF(E109,bufffer!$DZ$9,"Y")&amp;" tahun")</f>
        <v/>
      </c>
      <c r="G109" s="2" t="str">
        <f ca="1">IF(OR(A109="",A109=0),IF(DATEDIF(E109,bufffer!$DZ$9,"Y")&lt;bufffer!$DY$7,"Pelajar",""),"")</f>
        <v/>
      </c>
      <c r="H109" s="15" t="str">
        <f t="shared" si="5"/>
        <v/>
      </c>
    </row>
    <row r="110" spans="1:8" x14ac:dyDescent="0.2">
      <c r="A110" s="13" t="str">
        <f t="shared" si="4"/>
        <v/>
      </c>
      <c r="B110" s="13" t="str">
        <f>bufffer!DL111</f>
        <v/>
      </c>
      <c r="C110" s="14" t="str">
        <f>bufffer!DM111</f>
        <v/>
      </c>
      <c r="D110" s="13" t="str">
        <f>bufffer!DN111</f>
        <v/>
      </c>
      <c r="E110" s="41">
        <f>bufffer!DO111</f>
        <v>0</v>
      </c>
      <c r="F110" s="13" t="str">
        <f>IF(OR(E110="",E110=0),"",DATEDIF(E110,bufffer!$DZ$9,"Y")&amp;" tahun")</f>
        <v/>
      </c>
      <c r="G110" s="2" t="str">
        <f ca="1">IF(OR(A110="",A110=0),IF(DATEDIF(E110,bufffer!$DZ$9,"Y")&lt;bufffer!$DY$7,"Pelajar",""),"")</f>
        <v/>
      </c>
      <c r="H110" s="15" t="str">
        <f t="shared" si="5"/>
        <v/>
      </c>
    </row>
    <row r="111" spans="1:8" x14ac:dyDescent="0.2">
      <c r="A111" s="13" t="str">
        <f t="shared" si="4"/>
        <v/>
      </c>
      <c r="B111" s="13" t="str">
        <f>bufffer!DL112</f>
        <v/>
      </c>
      <c r="C111" s="14" t="str">
        <f>bufffer!DM112</f>
        <v/>
      </c>
      <c r="D111" s="13" t="str">
        <f>bufffer!DN112</f>
        <v/>
      </c>
      <c r="E111" s="41">
        <f>bufffer!DO112</f>
        <v>0</v>
      </c>
      <c r="F111" s="13" t="str">
        <f>IF(OR(E111="",E111=0),"",DATEDIF(E111,bufffer!$DZ$9,"Y")&amp;" tahun")</f>
        <v/>
      </c>
      <c r="G111" s="2" t="str">
        <f ca="1">IF(OR(A111="",A111=0),IF(DATEDIF(E111,bufffer!$DZ$9,"Y")&lt;bufffer!$DY$7,"Pelajar",""),"")</f>
        <v/>
      </c>
      <c r="H111" s="15" t="str">
        <f t="shared" si="5"/>
        <v/>
      </c>
    </row>
    <row r="112" spans="1:8" x14ac:dyDescent="0.2">
      <c r="A112" s="13" t="str">
        <f t="shared" si="4"/>
        <v/>
      </c>
      <c r="B112" s="13" t="str">
        <f>bufffer!DL113</f>
        <v/>
      </c>
      <c r="C112" s="14" t="str">
        <f>bufffer!DM113</f>
        <v/>
      </c>
      <c r="D112" s="13" t="str">
        <f>bufffer!DN113</f>
        <v/>
      </c>
      <c r="E112" s="41">
        <f>bufffer!DO113</f>
        <v>0</v>
      </c>
      <c r="F112" s="13" t="str">
        <f>IF(OR(E112="",E112=0),"",DATEDIF(E112,bufffer!$DZ$9,"Y")&amp;" tahun")</f>
        <v/>
      </c>
      <c r="G112" s="2" t="str">
        <f ca="1">IF(OR(A112="",A112=0),IF(DATEDIF(E112,bufffer!$DZ$9,"Y")&lt;bufffer!$DY$7,"Pelajar",""),"")</f>
        <v/>
      </c>
      <c r="H112" s="15" t="str">
        <f t="shared" si="5"/>
        <v/>
      </c>
    </row>
    <row r="113" spans="1:8" x14ac:dyDescent="0.2">
      <c r="A113" s="13" t="str">
        <f t="shared" si="4"/>
        <v/>
      </c>
      <c r="B113" s="13" t="str">
        <f>bufffer!DL114</f>
        <v/>
      </c>
      <c r="C113" s="14" t="str">
        <f>bufffer!DM114</f>
        <v/>
      </c>
      <c r="D113" s="13" t="str">
        <f>bufffer!DN114</f>
        <v/>
      </c>
      <c r="E113" s="41">
        <f>bufffer!DO114</f>
        <v>0</v>
      </c>
      <c r="F113" s="13" t="str">
        <f>IF(OR(E113="",E113=0),"",DATEDIF(E113,bufffer!$DZ$9,"Y")&amp;" tahun")</f>
        <v/>
      </c>
      <c r="G113" s="2" t="str">
        <f ca="1">IF(OR(A113="",A113=0),IF(DATEDIF(E113,bufffer!$DZ$9,"Y")&lt;bufffer!$DY$7,"Pelajar",""),"")</f>
        <v/>
      </c>
      <c r="H113" s="15" t="str">
        <f t="shared" si="5"/>
        <v/>
      </c>
    </row>
    <row r="114" spans="1:8" x14ac:dyDescent="0.2">
      <c r="A114" s="13" t="str">
        <f t="shared" si="4"/>
        <v/>
      </c>
      <c r="B114" s="13" t="str">
        <f>bufffer!DL115</f>
        <v/>
      </c>
      <c r="C114" s="14" t="str">
        <f>bufffer!DM115</f>
        <v/>
      </c>
      <c r="D114" s="13" t="str">
        <f>bufffer!DN115</f>
        <v/>
      </c>
      <c r="E114" s="41">
        <f>bufffer!DO115</f>
        <v>0</v>
      </c>
      <c r="F114" s="13" t="str">
        <f>IF(OR(E114="",E114=0),"",DATEDIF(E114,bufffer!$DZ$9,"Y")&amp;" tahun")</f>
        <v/>
      </c>
      <c r="G114" s="2" t="str">
        <f ca="1">IF(OR(A114="",A114=0),IF(DATEDIF(E114,bufffer!$DZ$9,"Y")&lt;bufffer!$DY$7,"Pelajar",""),"")</f>
        <v/>
      </c>
      <c r="H114" s="15" t="str">
        <f t="shared" si="5"/>
        <v/>
      </c>
    </row>
    <row r="115" spans="1:8" x14ac:dyDescent="0.2">
      <c r="A115" s="13" t="str">
        <f t="shared" si="4"/>
        <v/>
      </c>
      <c r="B115" s="13" t="str">
        <f>bufffer!DL116</f>
        <v/>
      </c>
      <c r="C115" s="14" t="str">
        <f>bufffer!DM116</f>
        <v/>
      </c>
      <c r="D115" s="13" t="str">
        <f>bufffer!DN116</f>
        <v/>
      </c>
      <c r="E115" s="41">
        <f>bufffer!DO116</f>
        <v>0</v>
      </c>
      <c r="F115" s="13" t="str">
        <f>IF(OR(E115="",E115=0),"",DATEDIF(E115,bufffer!$DZ$9,"Y")&amp;" tahun")</f>
        <v/>
      </c>
      <c r="G115" s="2" t="str">
        <f ca="1">IF(OR(A115="",A115=0),IF(DATEDIF(E115,bufffer!$DZ$9,"Y")&lt;bufffer!$DY$7,"Pelajar",""),"")</f>
        <v/>
      </c>
      <c r="H115" s="15" t="str">
        <f t="shared" si="5"/>
        <v/>
      </c>
    </row>
    <row r="116" spans="1:8" x14ac:dyDescent="0.2">
      <c r="A116" s="13" t="str">
        <f t="shared" si="4"/>
        <v/>
      </c>
      <c r="B116" s="13" t="str">
        <f>bufffer!DL117</f>
        <v/>
      </c>
      <c r="C116" s="14" t="str">
        <f>bufffer!DM117</f>
        <v/>
      </c>
      <c r="D116" s="13" t="str">
        <f>bufffer!DN117</f>
        <v/>
      </c>
      <c r="E116" s="41">
        <f>bufffer!DO117</f>
        <v>0</v>
      </c>
      <c r="F116" s="13" t="str">
        <f>IF(OR(E116="",E116=0),"",DATEDIF(E116,bufffer!$DZ$9,"Y")&amp;" tahun")</f>
        <v/>
      </c>
      <c r="G116" s="2" t="str">
        <f ca="1">IF(OR(A116="",A116=0),IF(DATEDIF(E116,bufffer!$DZ$9,"Y")&lt;bufffer!$DY$7,"Pelajar",""),"")</f>
        <v/>
      </c>
      <c r="H116" s="15" t="str">
        <f t="shared" si="5"/>
        <v/>
      </c>
    </row>
    <row r="117" spans="1:8" x14ac:dyDescent="0.2">
      <c r="A117" s="13" t="str">
        <f t="shared" si="4"/>
        <v/>
      </c>
      <c r="B117" s="13" t="str">
        <f>bufffer!DL118</f>
        <v/>
      </c>
      <c r="C117" s="14" t="str">
        <f>bufffer!DM118</f>
        <v/>
      </c>
      <c r="D117" s="13" t="str">
        <f>bufffer!DN118</f>
        <v/>
      </c>
      <c r="E117" s="41">
        <f>bufffer!DO118</f>
        <v>0</v>
      </c>
      <c r="F117" s="13" t="str">
        <f>IF(OR(E117="",E117=0),"",DATEDIF(E117,bufffer!$DZ$9,"Y")&amp;" tahun")</f>
        <v/>
      </c>
      <c r="G117" s="2" t="str">
        <f ca="1">IF(OR(A117="",A117=0),IF(DATEDIF(E117,bufffer!$DZ$9,"Y")&lt;bufffer!$DY$7,"Pelajar",""),"")</f>
        <v/>
      </c>
      <c r="H117" s="15" t="str">
        <f t="shared" si="5"/>
        <v/>
      </c>
    </row>
    <row r="118" spans="1:8" x14ac:dyDescent="0.2">
      <c r="A118" s="13" t="str">
        <f t="shared" si="4"/>
        <v/>
      </c>
      <c r="B118" s="13" t="str">
        <f>bufffer!DL119</f>
        <v/>
      </c>
      <c r="C118" s="14" t="str">
        <f>bufffer!DM119</f>
        <v/>
      </c>
      <c r="D118" s="13" t="str">
        <f>bufffer!DN119</f>
        <v/>
      </c>
      <c r="E118" s="41">
        <f>bufffer!DO119</f>
        <v>0</v>
      </c>
      <c r="F118" s="13" t="str">
        <f>IF(OR(E118="",E118=0),"",DATEDIF(E118,bufffer!$DZ$9,"Y")&amp;" tahun")</f>
        <v/>
      </c>
      <c r="G118" s="2" t="str">
        <f ca="1">IF(OR(A118="",A118=0),IF(DATEDIF(E118,bufffer!$DZ$9,"Y")&lt;bufffer!$DY$7,"Pelajar",""),"")</f>
        <v/>
      </c>
      <c r="H118" s="15" t="str">
        <f t="shared" si="5"/>
        <v/>
      </c>
    </row>
    <row r="119" spans="1:8" x14ac:dyDescent="0.2">
      <c r="A119" s="13" t="str">
        <f t="shared" si="4"/>
        <v/>
      </c>
      <c r="B119" s="13" t="str">
        <f>bufffer!DL120</f>
        <v/>
      </c>
      <c r="C119" s="14" t="str">
        <f>bufffer!DM120</f>
        <v/>
      </c>
      <c r="D119" s="13" t="str">
        <f>bufffer!DN120</f>
        <v/>
      </c>
      <c r="E119" s="41">
        <f>bufffer!DO120</f>
        <v>0</v>
      </c>
      <c r="F119" s="13" t="str">
        <f>IF(OR(E119="",E119=0),"",DATEDIF(E119,bufffer!$DZ$9,"Y")&amp;" tahun")</f>
        <v/>
      </c>
      <c r="G119" s="2" t="str">
        <f ca="1">IF(OR(A119="",A119=0),IF(DATEDIF(E119,bufffer!$DZ$9,"Y")&lt;bufffer!$DY$7,"Pelajar",""),"")</f>
        <v/>
      </c>
      <c r="H119" s="15" t="str">
        <f t="shared" si="5"/>
        <v/>
      </c>
    </row>
    <row r="120" spans="1:8" x14ac:dyDescent="0.2">
      <c r="A120" s="13" t="str">
        <f t="shared" si="4"/>
        <v/>
      </c>
      <c r="B120" s="13" t="str">
        <f>bufffer!DL121</f>
        <v/>
      </c>
      <c r="C120" s="14" t="str">
        <f>bufffer!DM121</f>
        <v/>
      </c>
      <c r="D120" s="13" t="str">
        <f>bufffer!DN121</f>
        <v/>
      </c>
      <c r="E120" s="41">
        <f>bufffer!DO121</f>
        <v>0</v>
      </c>
      <c r="F120" s="13" t="str">
        <f>IF(OR(E120="",E120=0),"",DATEDIF(E120,bufffer!$DZ$9,"Y")&amp;" tahun")</f>
        <v/>
      </c>
      <c r="G120" s="2" t="str">
        <f ca="1">IF(OR(A120="",A120=0),IF(DATEDIF(E120,bufffer!$DZ$9,"Y")&lt;bufffer!$DY$7,"Pelajar",""),"")</f>
        <v/>
      </c>
      <c r="H120" s="15" t="str">
        <f t="shared" si="5"/>
        <v/>
      </c>
    </row>
    <row r="121" spans="1:8" x14ac:dyDescent="0.2">
      <c r="A121" s="13" t="str">
        <f t="shared" si="4"/>
        <v/>
      </c>
      <c r="B121" s="13" t="str">
        <f>bufffer!DL122</f>
        <v/>
      </c>
      <c r="C121" s="14" t="str">
        <f>bufffer!DM122</f>
        <v/>
      </c>
      <c r="D121" s="13" t="str">
        <f>bufffer!DN122</f>
        <v/>
      </c>
      <c r="E121" s="41">
        <f>bufffer!DO122</f>
        <v>0</v>
      </c>
      <c r="F121" s="13" t="str">
        <f>IF(OR(E121="",E121=0),"",DATEDIF(E121,bufffer!$DZ$9,"Y")&amp;" tahun")</f>
        <v/>
      </c>
      <c r="G121" s="2" t="str">
        <f ca="1">IF(OR(A121="",A121=0),IF(DATEDIF(E121,bufffer!$DZ$9,"Y")&lt;bufffer!$DY$7,"Pelajar",""),"")</f>
        <v/>
      </c>
      <c r="H121" s="15" t="str">
        <f t="shared" si="5"/>
        <v/>
      </c>
    </row>
    <row r="122" spans="1:8" x14ac:dyDescent="0.2">
      <c r="A122" s="13" t="str">
        <f t="shared" si="4"/>
        <v/>
      </c>
      <c r="B122" s="13" t="str">
        <f>bufffer!DL123</f>
        <v/>
      </c>
      <c r="C122" s="14" t="str">
        <f>bufffer!DM123</f>
        <v/>
      </c>
      <c r="D122" s="13" t="str">
        <f>bufffer!DN123</f>
        <v/>
      </c>
      <c r="E122" s="41">
        <f>bufffer!DO123</f>
        <v>0</v>
      </c>
      <c r="F122" s="13" t="str">
        <f>IF(OR(E122="",E122=0),"",DATEDIF(E122,bufffer!$DZ$9,"Y")&amp;" tahun")</f>
        <v/>
      </c>
      <c r="G122" s="2" t="str">
        <f ca="1">IF(OR(A122="",A122=0),IF(DATEDIF(E122,bufffer!$DZ$9,"Y")&lt;bufffer!$DY$7,"Pelajar",""),"")</f>
        <v/>
      </c>
      <c r="H122" s="15" t="str">
        <f t="shared" si="5"/>
        <v/>
      </c>
    </row>
    <row r="123" spans="1:8" x14ac:dyDescent="0.2">
      <c r="A123" s="13" t="str">
        <f t="shared" si="4"/>
        <v/>
      </c>
      <c r="B123" s="13" t="str">
        <f>bufffer!DL124</f>
        <v/>
      </c>
      <c r="C123" s="14" t="str">
        <f>bufffer!DM124</f>
        <v/>
      </c>
      <c r="D123" s="13" t="str">
        <f>bufffer!DN124</f>
        <v/>
      </c>
      <c r="E123" s="41">
        <f>bufffer!DO124</f>
        <v>0</v>
      </c>
      <c r="F123" s="13" t="str">
        <f>IF(OR(E123="",E123=0),"",DATEDIF(E123,bufffer!$DZ$9,"Y")&amp;" tahun")</f>
        <v/>
      </c>
      <c r="G123" s="2" t="str">
        <f ca="1">IF(OR(A123="",A123=0),IF(DATEDIF(E123,bufffer!$DZ$9,"Y")&lt;bufffer!$DY$7,"Pelajar",""),"")</f>
        <v/>
      </c>
      <c r="H123" s="15" t="str">
        <f t="shared" si="5"/>
        <v/>
      </c>
    </row>
    <row r="124" spans="1:8" x14ac:dyDescent="0.2">
      <c r="A124" s="13" t="str">
        <f t="shared" si="4"/>
        <v/>
      </c>
      <c r="B124" s="13" t="str">
        <f>bufffer!DL125</f>
        <v/>
      </c>
      <c r="C124" s="14" t="str">
        <f>bufffer!DM125</f>
        <v/>
      </c>
      <c r="D124" s="13" t="str">
        <f>bufffer!DN125</f>
        <v/>
      </c>
      <c r="E124" s="41">
        <f>bufffer!DO125</f>
        <v>0</v>
      </c>
      <c r="F124" s="13" t="str">
        <f>IF(OR(E124="",E124=0),"",DATEDIF(E124,bufffer!$DZ$9,"Y")&amp;" tahun")</f>
        <v/>
      </c>
      <c r="G124" s="2" t="str">
        <f ca="1">IF(OR(A124="",A124=0),IF(DATEDIF(E124,bufffer!$DZ$9,"Y")&lt;bufffer!$DY$7,"Pelajar",""),"")</f>
        <v/>
      </c>
      <c r="H124" s="15" t="str">
        <f t="shared" si="5"/>
        <v/>
      </c>
    </row>
    <row r="125" spans="1:8" x14ac:dyDescent="0.2">
      <c r="A125" s="13" t="str">
        <f t="shared" si="4"/>
        <v/>
      </c>
      <c r="B125" s="13" t="str">
        <f>bufffer!DL126</f>
        <v/>
      </c>
      <c r="C125" s="14" t="str">
        <f>bufffer!DM126</f>
        <v/>
      </c>
      <c r="D125" s="13" t="str">
        <f>bufffer!DN126</f>
        <v/>
      </c>
      <c r="E125" s="41">
        <f>bufffer!DO126</f>
        <v>0</v>
      </c>
      <c r="F125" s="13" t="str">
        <f>IF(OR(E125="",E125=0),"",DATEDIF(E125,bufffer!$DZ$9,"Y")&amp;" tahun")</f>
        <v/>
      </c>
      <c r="G125" s="2" t="str">
        <f ca="1">IF(OR(A125="",A125=0),IF(DATEDIF(E125,bufffer!$DZ$9,"Y")&lt;bufffer!$DY$7,"Pelajar",""),"")</f>
        <v/>
      </c>
      <c r="H125" s="15" t="str">
        <f t="shared" si="5"/>
        <v/>
      </c>
    </row>
    <row r="126" spans="1:8" x14ac:dyDescent="0.2">
      <c r="A126" s="13" t="str">
        <f t="shared" si="4"/>
        <v/>
      </c>
      <c r="B126" s="13" t="str">
        <f>bufffer!DL127</f>
        <v/>
      </c>
      <c r="C126" s="14" t="str">
        <f>bufffer!DM127</f>
        <v/>
      </c>
      <c r="D126" s="13" t="str">
        <f>bufffer!DN127</f>
        <v/>
      </c>
      <c r="E126" s="41">
        <f>bufffer!DO127</f>
        <v>0</v>
      </c>
      <c r="F126" s="13" t="str">
        <f>IF(OR(E126="",E126=0),"",DATEDIF(E126,bufffer!$DZ$9,"Y")&amp;" tahun")</f>
        <v/>
      </c>
      <c r="G126" s="2" t="str">
        <f ca="1">IF(OR(A126="",A126=0),IF(DATEDIF(E126,bufffer!$DZ$9,"Y")&lt;bufffer!$DY$7,"Pelajar",""),"")</f>
        <v/>
      </c>
      <c r="H126" s="15" t="str">
        <f t="shared" si="5"/>
        <v/>
      </c>
    </row>
    <row r="127" spans="1:8" x14ac:dyDescent="0.2">
      <c r="A127" s="13" t="str">
        <f t="shared" si="4"/>
        <v/>
      </c>
      <c r="B127" s="13" t="str">
        <f>bufffer!DL128</f>
        <v/>
      </c>
      <c r="C127" s="14" t="str">
        <f>bufffer!DM128</f>
        <v/>
      </c>
      <c r="D127" s="13" t="str">
        <f>bufffer!DN128</f>
        <v/>
      </c>
      <c r="E127" s="41">
        <f>bufffer!DO128</f>
        <v>0</v>
      </c>
      <c r="F127" s="13" t="str">
        <f>IF(OR(E127="",E127=0),"",DATEDIF(E127,bufffer!$DZ$9,"Y")&amp;" tahun")</f>
        <v/>
      </c>
      <c r="G127" s="2" t="str">
        <f ca="1">IF(OR(A127="",A127=0),IF(DATEDIF(E127,bufffer!$DZ$9,"Y")&lt;bufffer!$DY$7,"Pelajar",""),"")</f>
        <v/>
      </c>
      <c r="H127" s="15" t="str">
        <f t="shared" si="5"/>
        <v/>
      </c>
    </row>
    <row r="128" spans="1:8" x14ac:dyDescent="0.2">
      <c r="A128" s="13" t="str">
        <f t="shared" si="4"/>
        <v/>
      </c>
      <c r="B128" s="13" t="str">
        <f>bufffer!DL129</f>
        <v/>
      </c>
      <c r="C128" s="14" t="str">
        <f>bufffer!DM129</f>
        <v/>
      </c>
      <c r="D128" s="13" t="str">
        <f>bufffer!DN129</f>
        <v/>
      </c>
      <c r="E128" s="41">
        <f>bufffer!DO129</f>
        <v>0</v>
      </c>
      <c r="F128" s="13" t="str">
        <f>IF(OR(E128="",E128=0),"",DATEDIF(E128,bufffer!$DZ$9,"Y")&amp;" tahun")</f>
        <v/>
      </c>
      <c r="G128" s="2" t="str">
        <f ca="1">IF(OR(A128="",A128=0),IF(DATEDIF(E128,bufffer!$DZ$9,"Y")&lt;bufffer!$DY$7,"Pelajar",""),"")</f>
        <v/>
      </c>
      <c r="H128" s="15" t="str">
        <f t="shared" si="5"/>
        <v/>
      </c>
    </row>
    <row r="129" spans="1:8" x14ac:dyDescent="0.2">
      <c r="A129" s="13" t="str">
        <f t="shared" si="4"/>
        <v/>
      </c>
      <c r="B129" s="13" t="str">
        <f>bufffer!DL130</f>
        <v/>
      </c>
      <c r="C129" s="14" t="str">
        <f>bufffer!DM130</f>
        <v/>
      </c>
      <c r="D129" s="13" t="str">
        <f>bufffer!DN130</f>
        <v/>
      </c>
      <c r="E129" s="41">
        <f>bufffer!DO130</f>
        <v>0</v>
      </c>
      <c r="F129" s="13" t="str">
        <f>IF(OR(E129="",E129=0),"",DATEDIF(E129,bufffer!$DZ$9,"Y")&amp;" tahun")</f>
        <v/>
      </c>
      <c r="G129" s="2" t="str">
        <f ca="1">IF(OR(A129="",A129=0),IF(DATEDIF(E129,bufffer!$DZ$9,"Y")&lt;bufffer!$DY$7,"Pelajar",""),"")</f>
        <v/>
      </c>
      <c r="H129" s="15" t="str">
        <f t="shared" si="5"/>
        <v/>
      </c>
    </row>
    <row r="130" spans="1:8" x14ac:dyDescent="0.2">
      <c r="A130" s="13" t="str">
        <f t="shared" si="4"/>
        <v/>
      </c>
      <c r="B130" s="13" t="str">
        <f>bufffer!DL131</f>
        <v/>
      </c>
      <c r="C130" s="14" t="str">
        <f>bufffer!DM131</f>
        <v/>
      </c>
      <c r="D130" s="13" t="str">
        <f>bufffer!DN131</f>
        <v/>
      </c>
      <c r="E130" s="41">
        <f>bufffer!DO131</f>
        <v>0</v>
      </c>
      <c r="F130" s="13" t="str">
        <f>IF(OR(E130="",E130=0),"",DATEDIF(E130,bufffer!$DZ$9,"Y")&amp;" tahun")</f>
        <v/>
      </c>
      <c r="G130" s="2" t="str">
        <f ca="1">IF(OR(A130="",A130=0),IF(DATEDIF(E130,bufffer!$DZ$9,"Y")&lt;bufffer!$DY$7,"Pelajar",""),"")</f>
        <v/>
      </c>
      <c r="H130" s="15" t="str">
        <f t="shared" si="5"/>
        <v/>
      </c>
    </row>
    <row r="131" spans="1:8" x14ac:dyDescent="0.2">
      <c r="A131" s="13" t="str">
        <f t="shared" si="4"/>
        <v/>
      </c>
      <c r="B131" s="13" t="str">
        <f>bufffer!DL132</f>
        <v/>
      </c>
      <c r="C131" s="14" t="str">
        <f>bufffer!DM132</f>
        <v/>
      </c>
      <c r="D131" s="13" t="str">
        <f>bufffer!DN132</f>
        <v/>
      </c>
      <c r="E131" s="41">
        <f>bufffer!DO132</f>
        <v>0</v>
      </c>
      <c r="F131" s="13" t="str">
        <f>IF(OR(E131="",E131=0),"",DATEDIF(E131,bufffer!$DZ$9,"Y")&amp;" tahun")</f>
        <v/>
      </c>
      <c r="G131" s="2" t="str">
        <f ca="1">IF(OR(A131="",A131=0),IF(DATEDIF(E131,bufffer!$DZ$9,"Y")&lt;bufffer!$DY$7,"Pelajar",""),"")</f>
        <v/>
      </c>
      <c r="H131" s="15" t="str">
        <f t="shared" si="5"/>
        <v/>
      </c>
    </row>
    <row r="132" spans="1:8" x14ac:dyDescent="0.2">
      <c r="A132" s="13" t="str">
        <f t="shared" si="4"/>
        <v/>
      </c>
      <c r="B132" s="13" t="str">
        <f>bufffer!DL133</f>
        <v/>
      </c>
      <c r="C132" s="14" t="str">
        <f>bufffer!DM133</f>
        <v/>
      </c>
      <c r="D132" s="13" t="str">
        <f>bufffer!DN133</f>
        <v/>
      </c>
      <c r="E132" s="41">
        <f>bufffer!DO133</f>
        <v>0</v>
      </c>
      <c r="F132" s="13" t="str">
        <f>IF(OR(E132="",E132=0),"",DATEDIF(E132,bufffer!$DZ$9,"Y")&amp;" tahun")</f>
        <v/>
      </c>
      <c r="G132" s="2" t="str">
        <f ca="1">IF(OR(A132="",A132=0),IF(DATEDIF(E132,bufffer!$DZ$9,"Y")&lt;bufffer!$DY$7,"Pelajar",""),"")</f>
        <v/>
      </c>
      <c r="H132" s="15" t="str">
        <f t="shared" si="5"/>
        <v/>
      </c>
    </row>
    <row r="133" spans="1:8" x14ac:dyDescent="0.2">
      <c r="A133" s="13" t="str">
        <f t="shared" si="4"/>
        <v/>
      </c>
      <c r="B133" s="13" t="str">
        <f>bufffer!DL134</f>
        <v/>
      </c>
      <c r="C133" s="14" t="str">
        <f>bufffer!DM134</f>
        <v/>
      </c>
      <c r="D133" s="13" t="str">
        <f>bufffer!DN134</f>
        <v/>
      </c>
      <c r="E133" s="41">
        <f>bufffer!DO134</f>
        <v>0</v>
      </c>
      <c r="F133" s="13" t="str">
        <f>IF(OR(E133="",E133=0),"",DATEDIF(E133,bufffer!$DZ$9,"Y")&amp;" tahun")</f>
        <v/>
      </c>
      <c r="G133" s="2" t="str">
        <f ca="1">IF(OR(A133="",A133=0),IF(DATEDIF(E133,bufffer!$DZ$9,"Y")&lt;bufffer!$DY$7,"Pelajar",""),"")</f>
        <v/>
      </c>
      <c r="H133" s="15" t="str">
        <f t="shared" si="5"/>
        <v/>
      </c>
    </row>
    <row r="134" spans="1:8" x14ac:dyDescent="0.2">
      <c r="A134" s="13" t="str">
        <f t="shared" si="4"/>
        <v/>
      </c>
      <c r="B134" s="13" t="str">
        <f>bufffer!DL135</f>
        <v/>
      </c>
      <c r="C134" s="14" t="str">
        <f>bufffer!DM135</f>
        <v/>
      </c>
      <c r="D134" s="13" t="str">
        <f>bufffer!DN135</f>
        <v/>
      </c>
      <c r="E134" s="41">
        <f>bufffer!DO135</f>
        <v>0</v>
      </c>
      <c r="F134" s="13" t="str">
        <f>IF(OR(E134="",E134=0),"",DATEDIF(E134,bufffer!$DZ$9,"Y")&amp;" tahun")</f>
        <v/>
      </c>
      <c r="G134" s="2" t="str">
        <f ca="1">IF(OR(A134="",A134=0),IF(DATEDIF(E134,bufffer!$DZ$9,"Y")&lt;bufffer!$DY$7,"Pelajar",""),"")</f>
        <v/>
      </c>
      <c r="H134" s="15" t="str">
        <f t="shared" si="5"/>
        <v/>
      </c>
    </row>
    <row r="135" spans="1:8" x14ac:dyDescent="0.2">
      <c r="A135" s="13" t="str">
        <f t="shared" si="4"/>
        <v/>
      </c>
      <c r="B135" s="13" t="str">
        <f>bufffer!DL136</f>
        <v/>
      </c>
      <c r="C135" s="14" t="str">
        <f>bufffer!DM136</f>
        <v/>
      </c>
      <c r="D135" s="13" t="str">
        <f>bufffer!DN136</f>
        <v/>
      </c>
      <c r="E135" s="41">
        <f>bufffer!DO136</f>
        <v>0</v>
      </c>
      <c r="F135" s="13" t="str">
        <f>IF(OR(E135="",E135=0),"",DATEDIF(E135,bufffer!$DZ$9,"Y")&amp;" tahun")</f>
        <v/>
      </c>
      <c r="G135" s="2" t="str">
        <f ca="1">IF(OR(A135="",A135=0),IF(DATEDIF(E135,bufffer!$DZ$9,"Y")&lt;bufffer!$DY$7,"Pelajar",""),"")</f>
        <v/>
      </c>
      <c r="H135" s="15" t="str">
        <f t="shared" si="5"/>
        <v/>
      </c>
    </row>
    <row r="136" spans="1:8" x14ac:dyDescent="0.2">
      <c r="A136" s="13" t="str">
        <f t="shared" si="4"/>
        <v/>
      </c>
      <c r="B136" s="13" t="str">
        <f>bufffer!DL137</f>
        <v/>
      </c>
      <c r="C136" s="14" t="str">
        <f>bufffer!DM137</f>
        <v/>
      </c>
      <c r="D136" s="13" t="str">
        <f>bufffer!DN137</f>
        <v/>
      </c>
      <c r="E136" s="41">
        <f>bufffer!DO137</f>
        <v>0</v>
      </c>
      <c r="F136" s="13" t="str">
        <f>IF(OR(E136="",E136=0),"",DATEDIF(E136,bufffer!$DZ$9,"Y")&amp;" tahun")</f>
        <v/>
      </c>
      <c r="G136" s="2" t="str">
        <f ca="1">IF(OR(A136="",A136=0),IF(DATEDIF(E136,bufffer!$DZ$9,"Y")&lt;bufffer!$DY$7,"Pelajar",""),"")</f>
        <v/>
      </c>
      <c r="H136" s="15" t="str">
        <f t="shared" ref="H136:H167" si="6">IF(AND(A136&lt;&gt;"",A137=""),"end","")</f>
        <v/>
      </c>
    </row>
    <row r="137" spans="1:8" x14ac:dyDescent="0.2">
      <c r="A137" s="13" t="str">
        <f t="shared" si="4"/>
        <v/>
      </c>
      <c r="B137" s="13" t="str">
        <f>bufffer!DL138</f>
        <v/>
      </c>
      <c r="C137" s="14" t="str">
        <f>bufffer!DM138</f>
        <v/>
      </c>
      <c r="D137" s="13" t="str">
        <f>bufffer!DN138</f>
        <v/>
      </c>
      <c r="E137" s="41">
        <f>bufffer!DO138</f>
        <v>0</v>
      </c>
      <c r="F137" s="13" t="str">
        <f>IF(OR(E137="",E137=0),"",DATEDIF(E137,bufffer!$DZ$9,"Y")&amp;" tahun")</f>
        <v/>
      </c>
      <c r="G137" s="2" t="str">
        <f ca="1">IF(OR(A137="",A137=0),IF(DATEDIF(E137,bufffer!$DZ$9,"Y")&lt;bufffer!$DY$7,"Pelajar",""),"")</f>
        <v/>
      </c>
      <c r="H137" s="15" t="str">
        <f t="shared" si="6"/>
        <v/>
      </c>
    </row>
    <row r="138" spans="1:8" x14ac:dyDescent="0.2">
      <c r="A138" s="13" t="str">
        <f t="shared" ref="A138:A201" si="7">IF(B138="","",A137+1)</f>
        <v/>
      </c>
      <c r="B138" s="13" t="str">
        <f>bufffer!DL139</f>
        <v/>
      </c>
      <c r="C138" s="14" t="str">
        <f>bufffer!DM139</f>
        <v/>
      </c>
      <c r="D138" s="13" t="str">
        <f>bufffer!DN139</f>
        <v/>
      </c>
      <c r="E138" s="41">
        <f>bufffer!DO139</f>
        <v>0</v>
      </c>
      <c r="F138" s="13" t="str">
        <f>IF(OR(E138="",E138=0),"",DATEDIF(E138,bufffer!$DZ$9,"Y")&amp;" tahun")</f>
        <v/>
      </c>
      <c r="G138" s="2" t="str">
        <f ca="1">IF(OR(A138="",A138=0),IF(DATEDIF(E138,bufffer!$DZ$9,"Y")&lt;bufffer!$DY$7,"Pelajar",""),"")</f>
        <v/>
      </c>
      <c r="H138" s="15" t="str">
        <f t="shared" si="6"/>
        <v/>
      </c>
    </row>
    <row r="139" spans="1:8" x14ac:dyDescent="0.2">
      <c r="A139" s="13" t="str">
        <f t="shared" si="7"/>
        <v/>
      </c>
      <c r="B139" s="13" t="str">
        <f>bufffer!DL140</f>
        <v/>
      </c>
      <c r="C139" s="14" t="str">
        <f>bufffer!DM140</f>
        <v/>
      </c>
      <c r="D139" s="13" t="str">
        <f>bufffer!DN140</f>
        <v/>
      </c>
      <c r="E139" s="41">
        <f>bufffer!DO140</f>
        <v>0</v>
      </c>
      <c r="F139" s="13" t="str">
        <f>IF(OR(E139="",E139=0),"",DATEDIF(E139,bufffer!$DZ$9,"Y")&amp;" tahun")</f>
        <v/>
      </c>
      <c r="G139" s="2" t="str">
        <f ca="1">IF(OR(A139="",A139=0),IF(DATEDIF(E139,bufffer!$DZ$9,"Y")&lt;bufffer!$DY$7,"Pelajar",""),"")</f>
        <v/>
      </c>
      <c r="H139" s="15" t="str">
        <f t="shared" si="6"/>
        <v/>
      </c>
    </row>
    <row r="140" spans="1:8" x14ac:dyDescent="0.2">
      <c r="A140" s="13" t="str">
        <f t="shared" si="7"/>
        <v/>
      </c>
      <c r="B140" s="13" t="str">
        <f>bufffer!DL141</f>
        <v/>
      </c>
      <c r="C140" s="14" t="str">
        <f>bufffer!DM141</f>
        <v/>
      </c>
      <c r="D140" s="13" t="str">
        <f>bufffer!DN141</f>
        <v/>
      </c>
      <c r="E140" s="41">
        <f>bufffer!DO141</f>
        <v>0</v>
      </c>
      <c r="F140" s="13" t="str">
        <f>IF(OR(E140="",E140=0),"",DATEDIF(E140,bufffer!$DZ$9,"Y")&amp;" tahun")</f>
        <v/>
      </c>
      <c r="G140" s="2" t="str">
        <f ca="1">IF(OR(A140="",A140=0),IF(DATEDIF(E140,bufffer!$DZ$9,"Y")&lt;bufffer!$DY$7,"Pelajar",""),"")</f>
        <v/>
      </c>
      <c r="H140" s="15" t="str">
        <f t="shared" si="6"/>
        <v/>
      </c>
    </row>
    <row r="141" spans="1:8" x14ac:dyDescent="0.2">
      <c r="A141" s="13" t="str">
        <f t="shared" si="7"/>
        <v/>
      </c>
      <c r="B141" s="13" t="str">
        <f>bufffer!DL142</f>
        <v/>
      </c>
      <c r="C141" s="14" t="str">
        <f>bufffer!DM142</f>
        <v/>
      </c>
      <c r="D141" s="13" t="str">
        <f>bufffer!DN142</f>
        <v/>
      </c>
      <c r="E141" s="41">
        <f>bufffer!DO142</f>
        <v>0</v>
      </c>
      <c r="F141" s="13" t="str">
        <f>IF(OR(E141="",E141=0),"",DATEDIF(E141,bufffer!$DZ$9,"Y")&amp;" tahun")</f>
        <v/>
      </c>
      <c r="G141" s="2" t="str">
        <f ca="1">IF(OR(A141="",A141=0),IF(DATEDIF(E141,bufffer!$DZ$9,"Y")&lt;bufffer!$DY$7,"Pelajar",""),"")</f>
        <v/>
      </c>
      <c r="H141" s="15" t="str">
        <f t="shared" si="6"/>
        <v/>
      </c>
    </row>
    <row r="142" spans="1:8" x14ac:dyDescent="0.2">
      <c r="A142" s="13" t="str">
        <f t="shared" si="7"/>
        <v/>
      </c>
      <c r="B142" s="13" t="str">
        <f>bufffer!DL143</f>
        <v/>
      </c>
      <c r="C142" s="14" t="str">
        <f>bufffer!DM143</f>
        <v/>
      </c>
      <c r="D142" s="13" t="str">
        <f>bufffer!DN143</f>
        <v/>
      </c>
      <c r="E142" s="41">
        <f>bufffer!DO143</f>
        <v>0</v>
      </c>
      <c r="F142" s="13" t="str">
        <f>IF(OR(E142="",E142=0),"",DATEDIF(E142,bufffer!$DZ$9,"Y")&amp;" tahun")</f>
        <v/>
      </c>
      <c r="G142" s="2" t="str">
        <f ca="1">IF(OR(A142="",A142=0),IF(DATEDIF(E142,bufffer!$DZ$9,"Y")&lt;bufffer!$DY$7,"Pelajar",""),"")</f>
        <v/>
      </c>
      <c r="H142" s="15" t="str">
        <f t="shared" si="6"/>
        <v/>
      </c>
    </row>
    <row r="143" spans="1:8" x14ac:dyDescent="0.2">
      <c r="A143" s="13" t="str">
        <f t="shared" si="7"/>
        <v/>
      </c>
      <c r="B143" s="13" t="str">
        <f>bufffer!DL144</f>
        <v/>
      </c>
      <c r="C143" s="14" t="str">
        <f>bufffer!DM144</f>
        <v/>
      </c>
      <c r="D143" s="13" t="str">
        <f>bufffer!DN144</f>
        <v/>
      </c>
      <c r="E143" s="41">
        <f>bufffer!DO144</f>
        <v>0</v>
      </c>
      <c r="F143" s="13" t="str">
        <f>IF(OR(E143="",E143=0),"",DATEDIF(E143,bufffer!$DZ$9,"Y")&amp;" tahun")</f>
        <v/>
      </c>
      <c r="G143" s="2" t="str">
        <f ca="1">IF(OR(A143="",A143=0),IF(DATEDIF(E143,bufffer!$DZ$9,"Y")&lt;bufffer!$DY$7,"Pelajar",""),"")</f>
        <v/>
      </c>
      <c r="H143" s="15" t="str">
        <f t="shared" si="6"/>
        <v/>
      </c>
    </row>
    <row r="144" spans="1:8" x14ac:dyDescent="0.2">
      <c r="A144" s="13" t="str">
        <f t="shared" si="7"/>
        <v/>
      </c>
      <c r="B144" s="13" t="str">
        <f>bufffer!DL145</f>
        <v/>
      </c>
      <c r="C144" s="14" t="str">
        <f>bufffer!DM145</f>
        <v/>
      </c>
      <c r="D144" s="13" t="str">
        <f>bufffer!DN145</f>
        <v/>
      </c>
      <c r="E144" s="41">
        <f>bufffer!DO145</f>
        <v>0</v>
      </c>
      <c r="F144" s="13" t="str">
        <f>IF(OR(E144="",E144=0),"",DATEDIF(E144,bufffer!$DZ$9,"Y")&amp;" tahun")</f>
        <v/>
      </c>
      <c r="G144" s="2" t="str">
        <f ca="1">IF(OR(A144="",A144=0),IF(DATEDIF(E144,bufffer!$DZ$9,"Y")&lt;bufffer!$DY$7,"Pelajar",""),"")</f>
        <v/>
      </c>
      <c r="H144" s="15" t="str">
        <f t="shared" si="6"/>
        <v/>
      </c>
    </row>
    <row r="145" spans="1:8" x14ac:dyDescent="0.2">
      <c r="A145" s="13" t="str">
        <f t="shared" si="7"/>
        <v/>
      </c>
      <c r="B145" s="13" t="str">
        <f>bufffer!DL146</f>
        <v/>
      </c>
      <c r="C145" s="14" t="str">
        <f>bufffer!DM146</f>
        <v/>
      </c>
      <c r="D145" s="13" t="str">
        <f>bufffer!DN146</f>
        <v/>
      </c>
      <c r="E145" s="41">
        <f>bufffer!DO146</f>
        <v>0</v>
      </c>
      <c r="F145" s="13" t="str">
        <f>IF(OR(E145="",E145=0),"",DATEDIF(E145,bufffer!$DZ$9,"Y")&amp;" tahun")</f>
        <v/>
      </c>
      <c r="G145" s="2" t="str">
        <f ca="1">IF(OR(A145="",A145=0),IF(DATEDIF(E145,bufffer!$DZ$9,"Y")&lt;bufffer!$DY$7,"Pelajar",""),"")</f>
        <v/>
      </c>
      <c r="H145" s="15" t="str">
        <f t="shared" si="6"/>
        <v/>
      </c>
    </row>
    <row r="146" spans="1:8" x14ac:dyDescent="0.2">
      <c r="A146" s="13" t="str">
        <f t="shared" si="7"/>
        <v/>
      </c>
      <c r="B146" s="13" t="str">
        <f>bufffer!DL147</f>
        <v/>
      </c>
      <c r="C146" s="14" t="str">
        <f>bufffer!DM147</f>
        <v/>
      </c>
      <c r="D146" s="13" t="str">
        <f>bufffer!DN147</f>
        <v/>
      </c>
      <c r="E146" s="41">
        <f>bufffer!DO147</f>
        <v>0</v>
      </c>
      <c r="F146" s="13" t="str">
        <f>IF(OR(E146="",E146=0),"",DATEDIF(E146,bufffer!$DZ$9,"Y")&amp;" tahun")</f>
        <v/>
      </c>
      <c r="G146" s="2" t="str">
        <f ca="1">IF(OR(A146="",A146=0),IF(DATEDIF(E146,bufffer!$DZ$9,"Y")&lt;bufffer!$DY$7,"Pelajar",""),"")</f>
        <v/>
      </c>
      <c r="H146" s="15" t="str">
        <f t="shared" si="6"/>
        <v/>
      </c>
    </row>
    <row r="147" spans="1:8" x14ac:dyDescent="0.2">
      <c r="A147" s="13" t="str">
        <f t="shared" si="7"/>
        <v/>
      </c>
      <c r="B147" s="13" t="str">
        <f>bufffer!DL148</f>
        <v/>
      </c>
      <c r="C147" s="14" t="str">
        <f>bufffer!DM148</f>
        <v/>
      </c>
      <c r="D147" s="13" t="str">
        <f>bufffer!DN148</f>
        <v/>
      </c>
      <c r="E147" s="41">
        <f>bufffer!DO148</f>
        <v>0</v>
      </c>
      <c r="F147" s="13" t="str">
        <f>IF(OR(E147="",E147=0),"",DATEDIF(E147,bufffer!$DZ$9,"Y")&amp;" tahun")</f>
        <v/>
      </c>
      <c r="G147" s="2" t="str">
        <f ca="1">IF(OR(A147="",A147=0),IF(DATEDIF(E147,bufffer!$DZ$9,"Y")&lt;bufffer!$DY$7,"Pelajar",""),"")</f>
        <v/>
      </c>
      <c r="H147" s="15" t="str">
        <f t="shared" si="6"/>
        <v/>
      </c>
    </row>
    <row r="148" spans="1:8" x14ac:dyDescent="0.2">
      <c r="A148" s="13" t="str">
        <f t="shared" si="7"/>
        <v/>
      </c>
      <c r="B148" s="13" t="str">
        <f>bufffer!DL149</f>
        <v/>
      </c>
      <c r="C148" s="14" t="str">
        <f>bufffer!DM149</f>
        <v/>
      </c>
      <c r="D148" s="13" t="str">
        <f>bufffer!DN149</f>
        <v/>
      </c>
      <c r="E148" s="41">
        <f>bufffer!DO149</f>
        <v>0</v>
      </c>
      <c r="F148" s="13" t="str">
        <f>IF(OR(E148="",E148=0),"",DATEDIF(E148,bufffer!$DZ$9,"Y")&amp;" tahun")</f>
        <v/>
      </c>
      <c r="G148" s="2" t="str">
        <f ca="1">IF(OR(A148="",A148=0),IF(DATEDIF(E148,bufffer!$DZ$9,"Y")&lt;bufffer!$DY$7,"Pelajar",""),"")</f>
        <v/>
      </c>
      <c r="H148" s="15" t="str">
        <f t="shared" si="6"/>
        <v/>
      </c>
    </row>
    <row r="149" spans="1:8" x14ac:dyDescent="0.2">
      <c r="A149" s="13" t="str">
        <f t="shared" si="7"/>
        <v/>
      </c>
      <c r="B149" s="13" t="str">
        <f>bufffer!DL150</f>
        <v/>
      </c>
      <c r="C149" s="14" t="str">
        <f>bufffer!DM150</f>
        <v/>
      </c>
      <c r="D149" s="13" t="str">
        <f>bufffer!DN150</f>
        <v/>
      </c>
      <c r="E149" s="41">
        <f>bufffer!DO150</f>
        <v>0</v>
      </c>
      <c r="F149" s="13" t="str">
        <f>IF(OR(E149="",E149=0),"",DATEDIF(E149,bufffer!$DZ$9,"Y")&amp;" tahun")</f>
        <v/>
      </c>
      <c r="G149" s="2" t="str">
        <f ca="1">IF(OR(A149="",A149=0),IF(DATEDIF(E149,bufffer!$DZ$9,"Y")&lt;bufffer!$DY$7,"Pelajar",""),"")</f>
        <v/>
      </c>
      <c r="H149" s="15" t="str">
        <f t="shared" si="6"/>
        <v/>
      </c>
    </row>
    <row r="150" spans="1:8" x14ac:dyDescent="0.2">
      <c r="A150" s="13" t="str">
        <f t="shared" si="7"/>
        <v/>
      </c>
      <c r="B150" s="13" t="str">
        <f>bufffer!DL151</f>
        <v/>
      </c>
      <c r="C150" s="14" t="str">
        <f>bufffer!DM151</f>
        <v/>
      </c>
      <c r="D150" s="13" t="str">
        <f>bufffer!DN151</f>
        <v/>
      </c>
      <c r="E150" s="41">
        <f>bufffer!DO151</f>
        <v>0</v>
      </c>
      <c r="F150" s="13" t="str">
        <f>IF(OR(E150="",E150=0),"",DATEDIF(E150,bufffer!$DZ$9,"Y")&amp;" tahun")</f>
        <v/>
      </c>
      <c r="G150" s="2" t="str">
        <f ca="1">IF(OR(A150="",A150=0),IF(DATEDIF(E150,bufffer!$DZ$9,"Y")&lt;bufffer!$DY$7,"Pelajar",""),"")</f>
        <v/>
      </c>
      <c r="H150" s="15" t="str">
        <f t="shared" si="6"/>
        <v/>
      </c>
    </row>
    <row r="151" spans="1:8" x14ac:dyDescent="0.2">
      <c r="A151" s="13" t="str">
        <f t="shared" si="7"/>
        <v/>
      </c>
      <c r="B151" s="13" t="str">
        <f>bufffer!DL152</f>
        <v/>
      </c>
      <c r="C151" s="14" t="str">
        <f>bufffer!DM152</f>
        <v/>
      </c>
      <c r="D151" s="13" t="str">
        <f>bufffer!DN152</f>
        <v/>
      </c>
      <c r="E151" s="41">
        <f>bufffer!DO152</f>
        <v>0</v>
      </c>
      <c r="F151" s="13" t="str">
        <f>IF(OR(E151="",E151=0),"",DATEDIF(E151,bufffer!$DZ$9,"Y")&amp;" tahun")</f>
        <v/>
      </c>
      <c r="G151" s="2" t="str">
        <f ca="1">IF(OR(A151="",A151=0),IF(DATEDIF(E151,bufffer!$DZ$9,"Y")&lt;bufffer!$DY$7,"Pelajar",""),"")</f>
        <v/>
      </c>
      <c r="H151" s="15" t="str">
        <f t="shared" si="6"/>
        <v/>
      </c>
    </row>
    <row r="152" spans="1:8" x14ac:dyDescent="0.2">
      <c r="A152" s="13" t="str">
        <f t="shared" si="7"/>
        <v/>
      </c>
      <c r="B152" s="13" t="str">
        <f>bufffer!DL153</f>
        <v/>
      </c>
      <c r="C152" s="14" t="str">
        <f>bufffer!DM153</f>
        <v/>
      </c>
      <c r="D152" s="13" t="str">
        <f>bufffer!DN153</f>
        <v/>
      </c>
      <c r="E152" s="41">
        <f>bufffer!DO153</f>
        <v>0</v>
      </c>
      <c r="F152" s="13" t="str">
        <f>IF(OR(E152="",E152=0),"",DATEDIF(E152,bufffer!$DZ$9,"Y")&amp;" tahun")</f>
        <v/>
      </c>
      <c r="G152" s="2" t="str">
        <f ca="1">IF(OR(A152="",A152=0),IF(DATEDIF(E152,bufffer!$DZ$9,"Y")&lt;bufffer!$DY$7,"Pelajar",""),"")</f>
        <v/>
      </c>
      <c r="H152" s="15" t="str">
        <f t="shared" si="6"/>
        <v/>
      </c>
    </row>
    <row r="153" spans="1:8" x14ac:dyDescent="0.2">
      <c r="A153" s="13" t="str">
        <f t="shared" si="7"/>
        <v/>
      </c>
      <c r="B153" s="13" t="str">
        <f>bufffer!DL154</f>
        <v/>
      </c>
      <c r="C153" s="14" t="str">
        <f>bufffer!DM154</f>
        <v/>
      </c>
      <c r="D153" s="13" t="str">
        <f>bufffer!DN154</f>
        <v/>
      </c>
      <c r="E153" s="41">
        <f>bufffer!DO154</f>
        <v>0</v>
      </c>
      <c r="F153" s="13" t="str">
        <f>IF(OR(E153="",E153=0),"",DATEDIF(E153,bufffer!$DZ$9,"Y")&amp;" tahun")</f>
        <v/>
      </c>
      <c r="G153" s="2" t="str">
        <f ca="1">IF(OR(A153="",A153=0),IF(DATEDIF(E153,bufffer!$DZ$9,"Y")&lt;bufffer!$DY$7,"Pelajar",""),"")</f>
        <v/>
      </c>
      <c r="H153" s="15" t="str">
        <f t="shared" si="6"/>
        <v/>
      </c>
    </row>
    <row r="154" spans="1:8" x14ac:dyDescent="0.2">
      <c r="A154" s="13" t="str">
        <f t="shared" si="7"/>
        <v/>
      </c>
      <c r="B154" s="13" t="str">
        <f>bufffer!DL155</f>
        <v/>
      </c>
      <c r="C154" s="14" t="str">
        <f>bufffer!DM155</f>
        <v/>
      </c>
      <c r="D154" s="13" t="str">
        <f>bufffer!DN155</f>
        <v/>
      </c>
      <c r="E154" s="41">
        <f>bufffer!DO155</f>
        <v>0</v>
      </c>
      <c r="F154" s="13" t="str">
        <f>IF(OR(E154="",E154=0),"",DATEDIF(E154,bufffer!$DZ$9,"Y")&amp;" tahun")</f>
        <v/>
      </c>
      <c r="G154" s="2" t="str">
        <f ca="1">IF(OR(A154="",A154=0),IF(DATEDIF(E154,bufffer!$DZ$9,"Y")&lt;bufffer!$DY$7,"Pelajar",""),"")</f>
        <v/>
      </c>
      <c r="H154" s="15" t="str">
        <f t="shared" si="6"/>
        <v/>
      </c>
    </row>
    <row r="155" spans="1:8" x14ac:dyDescent="0.2">
      <c r="A155" s="13" t="str">
        <f t="shared" si="7"/>
        <v/>
      </c>
      <c r="B155" s="13" t="str">
        <f>bufffer!DL156</f>
        <v/>
      </c>
      <c r="C155" s="14" t="str">
        <f>bufffer!DM156</f>
        <v/>
      </c>
      <c r="D155" s="13" t="str">
        <f>bufffer!DN156</f>
        <v/>
      </c>
      <c r="E155" s="41">
        <f>bufffer!DO156</f>
        <v>0</v>
      </c>
      <c r="F155" s="13" t="str">
        <f>IF(OR(E155="",E155=0),"",DATEDIF(E155,bufffer!$DZ$9,"Y")&amp;" tahun")</f>
        <v/>
      </c>
      <c r="G155" s="2" t="str">
        <f ca="1">IF(OR(A155="",A155=0),IF(DATEDIF(E155,bufffer!$DZ$9,"Y")&lt;bufffer!$DY$7,"Pelajar",""),"")</f>
        <v/>
      </c>
      <c r="H155" s="15" t="str">
        <f t="shared" si="6"/>
        <v/>
      </c>
    </row>
    <row r="156" spans="1:8" x14ac:dyDescent="0.2">
      <c r="A156" s="13" t="str">
        <f t="shared" si="7"/>
        <v/>
      </c>
      <c r="B156" s="13" t="str">
        <f>bufffer!DL157</f>
        <v/>
      </c>
      <c r="C156" s="14" t="str">
        <f>bufffer!DM157</f>
        <v/>
      </c>
      <c r="D156" s="13" t="str">
        <f>bufffer!DN157</f>
        <v/>
      </c>
      <c r="E156" s="41">
        <f>bufffer!DO157</f>
        <v>0</v>
      </c>
      <c r="F156" s="13" t="str">
        <f>IF(OR(E156="",E156=0),"",DATEDIF(E156,bufffer!$DZ$9,"Y")&amp;" tahun")</f>
        <v/>
      </c>
      <c r="G156" s="2" t="str">
        <f ca="1">IF(OR(A156="",A156=0),IF(DATEDIF(E156,bufffer!$DZ$9,"Y")&lt;bufffer!$DY$7,"Pelajar",""),"")</f>
        <v/>
      </c>
      <c r="H156" s="15" t="str">
        <f t="shared" si="6"/>
        <v/>
      </c>
    </row>
    <row r="157" spans="1:8" x14ac:dyDescent="0.2">
      <c r="A157" s="13" t="str">
        <f t="shared" si="7"/>
        <v/>
      </c>
      <c r="B157" s="13" t="str">
        <f>bufffer!DL158</f>
        <v/>
      </c>
      <c r="C157" s="14" t="str">
        <f>bufffer!DM158</f>
        <v/>
      </c>
      <c r="D157" s="13" t="str">
        <f>bufffer!DN158</f>
        <v/>
      </c>
      <c r="E157" s="41">
        <f>bufffer!DO158</f>
        <v>0</v>
      </c>
      <c r="F157" s="13" t="str">
        <f>IF(OR(E157="",E157=0),"",DATEDIF(E157,bufffer!$DZ$9,"Y")&amp;" tahun")</f>
        <v/>
      </c>
      <c r="G157" s="2" t="str">
        <f ca="1">IF(OR(A157="",A157=0),IF(DATEDIF(E157,bufffer!$DZ$9,"Y")&lt;bufffer!$DY$7,"Pelajar",""),"")</f>
        <v/>
      </c>
      <c r="H157" s="15" t="str">
        <f t="shared" si="6"/>
        <v/>
      </c>
    </row>
    <row r="158" spans="1:8" x14ac:dyDescent="0.2">
      <c r="A158" s="13" t="str">
        <f t="shared" si="7"/>
        <v/>
      </c>
      <c r="B158" s="13" t="str">
        <f>bufffer!DL159</f>
        <v/>
      </c>
      <c r="C158" s="14" t="str">
        <f>bufffer!DM159</f>
        <v/>
      </c>
      <c r="D158" s="13" t="str">
        <f>bufffer!DN159</f>
        <v/>
      </c>
      <c r="E158" s="41">
        <f>bufffer!DO159</f>
        <v>0</v>
      </c>
      <c r="F158" s="13" t="str">
        <f>IF(OR(E158="",E158=0),"",DATEDIF(E158,bufffer!$DZ$9,"Y")&amp;" tahun")</f>
        <v/>
      </c>
      <c r="G158" s="2" t="str">
        <f ca="1">IF(OR(A158="",A158=0),IF(DATEDIF(E158,bufffer!$DZ$9,"Y")&lt;bufffer!$DY$7,"Pelajar",""),"")</f>
        <v/>
      </c>
      <c r="H158" s="15" t="str">
        <f t="shared" si="6"/>
        <v/>
      </c>
    </row>
    <row r="159" spans="1:8" x14ac:dyDescent="0.2">
      <c r="A159" s="13" t="str">
        <f t="shared" si="7"/>
        <v/>
      </c>
      <c r="B159" s="13" t="str">
        <f>bufffer!DL160</f>
        <v/>
      </c>
      <c r="C159" s="14" t="str">
        <f>bufffer!DM160</f>
        <v/>
      </c>
      <c r="D159" s="13" t="str">
        <f>bufffer!DN160</f>
        <v/>
      </c>
      <c r="E159" s="41">
        <f>bufffer!DO160</f>
        <v>0</v>
      </c>
      <c r="F159" s="13" t="str">
        <f>IF(OR(E159="",E159=0),"",DATEDIF(E159,bufffer!$DZ$9,"Y")&amp;" tahun")</f>
        <v/>
      </c>
      <c r="G159" s="2" t="str">
        <f ca="1">IF(OR(A159="",A159=0),IF(DATEDIF(E159,bufffer!$DZ$9,"Y")&lt;bufffer!$DY$7,"Pelajar",""),"")</f>
        <v/>
      </c>
      <c r="H159" s="15" t="str">
        <f t="shared" si="6"/>
        <v/>
      </c>
    </row>
    <row r="160" spans="1:8" x14ac:dyDescent="0.2">
      <c r="A160" s="13" t="str">
        <f t="shared" si="7"/>
        <v/>
      </c>
      <c r="B160" s="13" t="str">
        <f>bufffer!DL161</f>
        <v/>
      </c>
      <c r="C160" s="14" t="str">
        <f>bufffer!DM161</f>
        <v/>
      </c>
      <c r="D160" s="13" t="str">
        <f>bufffer!DN161</f>
        <v/>
      </c>
      <c r="E160" s="41">
        <f>bufffer!DO161</f>
        <v>0</v>
      </c>
      <c r="F160" s="13" t="str">
        <f>IF(OR(E160="",E160=0),"",DATEDIF(E160,bufffer!$DZ$9,"Y")&amp;" tahun")</f>
        <v/>
      </c>
      <c r="G160" s="2" t="str">
        <f ca="1">IF(OR(A160="",A160=0),IF(DATEDIF(E160,bufffer!$DZ$9,"Y")&lt;bufffer!$DY$7,"Pelajar",""),"")</f>
        <v/>
      </c>
      <c r="H160" s="15" t="str">
        <f t="shared" si="6"/>
        <v/>
      </c>
    </row>
    <row r="161" spans="1:8" x14ac:dyDescent="0.2">
      <c r="A161" s="13" t="str">
        <f t="shared" si="7"/>
        <v/>
      </c>
      <c r="B161" s="13" t="str">
        <f>bufffer!DL162</f>
        <v/>
      </c>
      <c r="C161" s="14" t="str">
        <f>bufffer!DM162</f>
        <v/>
      </c>
      <c r="D161" s="13" t="str">
        <f>bufffer!DN162</f>
        <v/>
      </c>
      <c r="E161" s="41">
        <f>bufffer!DO162</f>
        <v>0</v>
      </c>
      <c r="F161" s="13" t="str">
        <f>IF(OR(E161="",E161=0),"",DATEDIF(E161,bufffer!$DZ$9,"Y")&amp;" tahun")</f>
        <v/>
      </c>
      <c r="G161" s="2" t="str">
        <f ca="1">IF(OR(A161="",A161=0),IF(DATEDIF(E161,bufffer!$DZ$9,"Y")&lt;bufffer!$DY$7,"Pelajar",""),"")</f>
        <v/>
      </c>
      <c r="H161" s="15" t="str">
        <f t="shared" si="6"/>
        <v/>
      </c>
    </row>
    <row r="162" spans="1:8" x14ac:dyDescent="0.2">
      <c r="A162" s="13" t="str">
        <f t="shared" si="7"/>
        <v/>
      </c>
      <c r="B162" s="13" t="str">
        <f>bufffer!DL163</f>
        <v/>
      </c>
      <c r="C162" s="14" t="str">
        <f>bufffer!DM163</f>
        <v/>
      </c>
      <c r="D162" s="13" t="str">
        <f>bufffer!DN163</f>
        <v/>
      </c>
      <c r="E162" s="41">
        <f>bufffer!DO163</f>
        <v>0</v>
      </c>
      <c r="F162" s="13" t="str">
        <f>IF(OR(E162="",E162=0),"",DATEDIF(E162,bufffer!$DZ$9,"Y")&amp;" tahun")</f>
        <v/>
      </c>
      <c r="G162" s="2" t="str">
        <f ca="1">IF(OR(A162="",A162=0),IF(DATEDIF(E162,bufffer!$DZ$9,"Y")&lt;bufffer!$DY$7,"Pelajar",""),"")</f>
        <v/>
      </c>
      <c r="H162" s="15" t="str">
        <f t="shared" si="6"/>
        <v/>
      </c>
    </row>
    <row r="163" spans="1:8" x14ac:dyDescent="0.2">
      <c r="A163" s="13" t="str">
        <f t="shared" si="7"/>
        <v/>
      </c>
      <c r="B163" s="13" t="str">
        <f>bufffer!DL164</f>
        <v/>
      </c>
      <c r="C163" s="14" t="str">
        <f>bufffer!DM164</f>
        <v/>
      </c>
      <c r="D163" s="13" t="str">
        <f>bufffer!DN164</f>
        <v/>
      </c>
      <c r="E163" s="41">
        <f>bufffer!DO164</f>
        <v>0</v>
      </c>
      <c r="F163" s="13" t="str">
        <f>IF(OR(E163="",E163=0),"",DATEDIF(E163,bufffer!$DZ$9,"Y")&amp;" tahun")</f>
        <v/>
      </c>
      <c r="G163" s="2" t="str">
        <f ca="1">IF(OR(A163="",A163=0),IF(DATEDIF(E163,bufffer!$DZ$9,"Y")&lt;bufffer!$DY$7,"Pelajar",""),"")</f>
        <v/>
      </c>
      <c r="H163" s="15" t="str">
        <f t="shared" si="6"/>
        <v/>
      </c>
    </row>
    <row r="164" spans="1:8" x14ac:dyDescent="0.2">
      <c r="A164" s="13" t="str">
        <f t="shared" si="7"/>
        <v/>
      </c>
      <c r="B164" s="13" t="str">
        <f>bufffer!DL165</f>
        <v/>
      </c>
      <c r="C164" s="14" t="str">
        <f>bufffer!DM165</f>
        <v/>
      </c>
      <c r="D164" s="13" t="str">
        <f>bufffer!DN165</f>
        <v/>
      </c>
      <c r="E164" s="41">
        <f>bufffer!DO165</f>
        <v>0</v>
      </c>
      <c r="F164" s="13" t="str">
        <f>IF(OR(E164="",E164=0),"",DATEDIF(E164,bufffer!$DZ$9,"Y")&amp;" tahun")</f>
        <v/>
      </c>
      <c r="G164" s="2" t="str">
        <f ca="1">IF(OR(A164="",A164=0),IF(DATEDIF(E164,bufffer!$DZ$9,"Y")&lt;bufffer!$DY$7,"Pelajar",""),"")</f>
        <v/>
      </c>
      <c r="H164" s="15" t="str">
        <f t="shared" si="6"/>
        <v/>
      </c>
    </row>
    <row r="165" spans="1:8" x14ac:dyDescent="0.2">
      <c r="A165" s="13" t="str">
        <f t="shared" si="7"/>
        <v/>
      </c>
      <c r="B165" s="13" t="str">
        <f>bufffer!DL166</f>
        <v/>
      </c>
      <c r="C165" s="14" t="str">
        <f>bufffer!DM166</f>
        <v/>
      </c>
      <c r="D165" s="13" t="str">
        <f>bufffer!DN166</f>
        <v/>
      </c>
      <c r="E165" s="41">
        <f>bufffer!DO166</f>
        <v>0</v>
      </c>
      <c r="F165" s="13" t="str">
        <f>IF(OR(E165="",E165=0),"",DATEDIF(E165,bufffer!$DZ$9,"Y")&amp;" tahun")</f>
        <v/>
      </c>
      <c r="G165" s="2" t="str">
        <f ca="1">IF(OR(A165="",A165=0),IF(DATEDIF(E165,bufffer!$DZ$9,"Y")&lt;bufffer!$DY$7,"Pelajar",""),"")</f>
        <v/>
      </c>
      <c r="H165" s="15" t="str">
        <f t="shared" si="6"/>
        <v/>
      </c>
    </row>
    <row r="166" spans="1:8" x14ac:dyDescent="0.2">
      <c r="A166" s="13" t="str">
        <f t="shared" si="7"/>
        <v/>
      </c>
      <c r="B166" s="13" t="str">
        <f>bufffer!DL167</f>
        <v/>
      </c>
      <c r="C166" s="14" t="str">
        <f>bufffer!DM167</f>
        <v/>
      </c>
      <c r="D166" s="13" t="str">
        <f>bufffer!DN167</f>
        <v/>
      </c>
      <c r="E166" s="41">
        <f>bufffer!DO167</f>
        <v>0</v>
      </c>
      <c r="F166" s="13" t="str">
        <f>IF(OR(E166="",E166=0),"",DATEDIF(E166,bufffer!$DZ$9,"Y")&amp;" tahun")</f>
        <v/>
      </c>
      <c r="G166" s="2" t="str">
        <f ca="1">IF(OR(A166="",A166=0),IF(DATEDIF(E166,bufffer!$DZ$9,"Y")&lt;bufffer!$DY$7,"Pelajar",""),"")</f>
        <v/>
      </c>
      <c r="H166" s="15" t="str">
        <f t="shared" si="6"/>
        <v/>
      </c>
    </row>
    <row r="167" spans="1:8" x14ac:dyDescent="0.2">
      <c r="A167" s="13" t="str">
        <f t="shared" si="7"/>
        <v/>
      </c>
      <c r="B167" s="13" t="str">
        <f>bufffer!DL168</f>
        <v/>
      </c>
      <c r="C167" s="14" t="str">
        <f>bufffer!DM168</f>
        <v/>
      </c>
      <c r="D167" s="13" t="str">
        <f>bufffer!DN168</f>
        <v/>
      </c>
      <c r="E167" s="41">
        <f>bufffer!DO168</f>
        <v>0</v>
      </c>
      <c r="F167" s="13" t="str">
        <f>IF(OR(E167="",E167=0),"",DATEDIF(E167,bufffer!$DZ$9,"Y")&amp;" tahun")</f>
        <v/>
      </c>
      <c r="G167" s="2" t="str">
        <f ca="1">IF(OR(A167="",A167=0),IF(DATEDIF(E167,bufffer!$DZ$9,"Y")&lt;bufffer!$DY$7,"Pelajar",""),"")</f>
        <v/>
      </c>
      <c r="H167" s="15" t="str">
        <f t="shared" si="6"/>
        <v/>
      </c>
    </row>
    <row r="168" spans="1:8" x14ac:dyDescent="0.2">
      <c r="A168" s="13" t="str">
        <f t="shared" si="7"/>
        <v/>
      </c>
      <c r="B168" s="13" t="str">
        <f>bufffer!DL169</f>
        <v/>
      </c>
      <c r="C168" s="14" t="str">
        <f>bufffer!DM169</f>
        <v/>
      </c>
      <c r="D168" s="13" t="str">
        <f>bufffer!DN169</f>
        <v/>
      </c>
      <c r="E168" s="41">
        <f>bufffer!DO169</f>
        <v>0</v>
      </c>
      <c r="F168" s="13" t="str">
        <f>IF(OR(E168="",E168=0),"",DATEDIF(E168,bufffer!$DZ$9,"Y")&amp;" tahun")</f>
        <v/>
      </c>
      <c r="G168" s="2" t="str">
        <f ca="1">IF(OR(A168="",A168=0),IF(DATEDIF(E168,bufffer!$DZ$9,"Y")&lt;bufffer!$DY$7,"Pelajar",""),"")</f>
        <v/>
      </c>
      <c r="H168" s="15" t="str">
        <f t="shared" ref="H168:H199" si="8">IF(AND(A168&lt;&gt;"",A169=""),"end","")</f>
        <v/>
      </c>
    </row>
    <row r="169" spans="1:8" x14ac:dyDescent="0.2">
      <c r="A169" s="13" t="str">
        <f t="shared" si="7"/>
        <v/>
      </c>
      <c r="B169" s="13" t="str">
        <f>bufffer!DL170</f>
        <v/>
      </c>
      <c r="C169" s="14" t="str">
        <f>bufffer!DM170</f>
        <v/>
      </c>
      <c r="D169" s="13" t="str">
        <f>bufffer!DN170</f>
        <v/>
      </c>
      <c r="E169" s="41">
        <f>bufffer!DO170</f>
        <v>0</v>
      </c>
      <c r="F169" s="13" t="str">
        <f>IF(OR(E169="",E169=0),"",DATEDIF(E169,bufffer!$DZ$9,"Y")&amp;" tahun")</f>
        <v/>
      </c>
      <c r="G169" s="2" t="str">
        <f ca="1">IF(OR(A169="",A169=0),IF(DATEDIF(E169,bufffer!$DZ$9,"Y")&lt;bufffer!$DY$7,"Pelajar",""),"")</f>
        <v/>
      </c>
      <c r="H169" s="15" t="str">
        <f t="shared" si="8"/>
        <v/>
      </c>
    </row>
    <row r="170" spans="1:8" x14ac:dyDescent="0.2">
      <c r="A170" s="13" t="str">
        <f t="shared" si="7"/>
        <v/>
      </c>
      <c r="B170" s="13" t="str">
        <f>bufffer!DL171</f>
        <v/>
      </c>
      <c r="C170" s="14" t="str">
        <f>bufffer!DM171</f>
        <v/>
      </c>
      <c r="D170" s="13" t="str">
        <f>bufffer!DN171</f>
        <v/>
      </c>
      <c r="E170" s="41">
        <f>bufffer!DO171</f>
        <v>0</v>
      </c>
      <c r="F170" s="13" t="str">
        <f>IF(OR(E170="",E170=0),"",DATEDIF(E170,bufffer!$DZ$9,"Y")&amp;" tahun")</f>
        <v/>
      </c>
      <c r="G170" s="2" t="str">
        <f ca="1">IF(OR(A170="",A170=0),IF(DATEDIF(E170,bufffer!$DZ$9,"Y")&lt;bufffer!$DY$7,"Pelajar",""),"")</f>
        <v/>
      </c>
      <c r="H170" s="15" t="str">
        <f t="shared" si="8"/>
        <v/>
      </c>
    </row>
    <row r="171" spans="1:8" x14ac:dyDescent="0.2">
      <c r="A171" s="13" t="str">
        <f t="shared" si="7"/>
        <v/>
      </c>
      <c r="B171" s="13" t="str">
        <f>bufffer!DL172</f>
        <v/>
      </c>
      <c r="C171" s="14" t="str">
        <f>bufffer!DM172</f>
        <v/>
      </c>
      <c r="D171" s="13" t="str">
        <f>bufffer!DN172</f>
        <v/>
      </c>
      <c r="E171" s="41">
        <f>bufffer!DO172</f>
        <v>0</v>
      </c>
      <c r="F171" s="13" t="str">
        <f>IF(OR(E171="",E171=0),"",DATEDIF(E171,bufffer!$DZ$9,"Y")&amp;" tahun")</f>
        <v/>
      </c>
      <c r="G171" s="2" t="str">
        <f ca="1">IF(OR(A171="",A171=0),IF(DATEDIF(E171,bufffer!$DZ$9,"Y")&lt;bufffer!$DY$7,"Pelajar",""),"")</f>
        <v/>
      </c>
      <c r="H171" s="15" t="str">
        <f t="shared" si="8"/>
        <v/>
      </c>
    </row>
    <row r="172" spans="1:8" x14ac:dyDescent="0.2">
      <c r="A172" s="13" t="str">
        <f t="shared" si="7"/>
        <v/>
      </c>
      <c r="B172" s="13" t="str">
        <f>bufffer!DL173</f>
        <v/>
      </c>
      <c r="C172" s="14" t="str">
        <f>bufffer!DM173</f>
        <v/>
      </c>
      <c r="D172" s="13" t="str">
        <f>bufffer!DN173</f>
        <v/>
      </c>
      <c r="E172" s="41">
        <f>bufffer!DO173</f>
        <v>0</v>
      </c>
      <c r="F172" s="13" t="str">
        <f>IF(OR(E172="",E172=0),"",DATEDIF(E172,bufffer!$DZ$9,"Y")&amp;" tahun")</f>
        <v/>
      </c>
      <c r="G172" s="2" t="str">
        <f ca="1">IF(OR(A172="",A172=0),IF(DATEDIF(E172,bufffer!$DZ$9,"Y")&lt;bufffer!$DY$7,"Pelajar",""),"")</f>
        <v/>
      </c>
      <c r="H172" s="15" t="str">
        <f t="shared" si="8"/>
        <v/>
      </c>
    </row>
    <row r="173" spans="1:8" x14ac:dyDescent="0.2">
      <c r="A173" s="13" t="str">
        <f t="shared" si="7"/>
        <v/>
      </c>
      <c r="B173" s="13" t="str">
        <f>bufffer!DL174</f>
        <v/>
      </c>
      <c r="C173" s="14" t="str">
        <f>bufffer!DM174</f>
        <v/>
      </c>
      <c r="D173" s="13" t="str">
        <f>bufffer!DN174</f>
        <v/>
      </c>
      <c r="E173" s="41">
        <f>bufffer!DO174</f>
        <v>0</v>
      </c>
      <c r="F173" s="13" t="str">
        <f>IF(OR(E173="",E173=0),"",DATEDIF(E173,bufffer!$DZ$9,"Y")&amp;" tahun")</f>
        <v/>
      </c>
      <c r="G173" s="2" t="str">
        <f ca="1">IF(OR(A173="",A173=0),IF(DATEDIF(E173,bufffer!$DZ$9,"Y")&lt;bufffer!$DY$7,"Pelajar",""),"")</f>
        <v/>
      </c>
      <c r="H173" s="15" t="str">
        <f t="shared" si="8"/>
        <v/>
      </c>
    </row>
    <row r="174" spans="1:8" x14ac:dyDescent="0.2">
      <c r="A174" s="13" t="str">
        <f t="shared" si="7"/>
        <v/>
      </c>
      <c r="B174" s="13" t="str">
        <f>bufffer!DL175</f>
        <v/>
      </c>
      <c r="C174" s="14" t="str">
        <f>bufffer!DM175</f>
        <v/>
      </c>
      <c r="D174" s="13" t="str">
        <f>bufffer!DN175</f>
        <v/>
      </c>
      <c r="E174" s="41">
        <f>bufffer!DO175</f>
        <v>0</v>
      </c>
      <c r="F174" s="13" t="str">
        <f>IF(OR(E174="",E174=0),"",DATEDIF(E174,bufffer!$DZ$9,"Y")&amp;" tahun")</f>
        <v/>
      </c>
      <c r="G174" s="2" t="str">
        <f ca="1">IF(OR(A174="",A174=0),IF(DATEDIF(E174,bufffer!$DZ$9,"Y")&lt;bufffer!$DY$7,"Pelajar",""),"")</f>
        <v/>
      </c>
      <c r="H174" s="15" t="str">
        <f t="shared" si="8"/>
        <v/>
      </c>
    </row>
    <row r="175" spans="1:8" x14ac:dyDescent="0.2">
      <c r="A175" s="13" t="str">
        <f t="shared" si="7"/>
        <v/>
      </c>
      <c r="B175" s="13" t="str">
        <f>bufffer!DL176</f>
        <v/>
      </c>
      <c r="C175" s="14" t="str">
        <f>bufffer!DM176</f>
        <v/>
      </c>
      <c r="D175" s="13" t="str">
        <f>bufffer!DN176</f>
        <v/>
      </c>
      <c r="E175" s="41">
        <f>bufffer!DO176</f>
        <v>0</v>
      </c>
      <c r="F175" s="13" t="str">
        <f>IF(OR(E175="",E175=0),"",DATEDIF(E175,bufffer!$DZ$9,"Y")&amp;" tahun")</f>
        <v/>
      </c>
      <c r="G175" s="2" t="str">
        <f ca="1">IF(OR(A175="",A175=0),IF(DATEDIF(E175,bufffer!$DZ$9,"Y")&lt;bufffer!$DY$7,"Pelajar",""),"")</f>
        <v/>
      </c>
      <c r="H175" s="15" t="str">
        <f t="shared" si="8"/>
        <v/>
      </c>
    </row>
    <row r="176" spans="1:8" x14ac:dyDescent="0.2">
      <c r="A176" s="13" t="str">
        <f t="shared" si="7"/>
        <v/>
      </c>
      <c r="B176" s="13" t="str">
        <f>bufffer!DL177</f>
        <v/>
      </c>
      <c r="C176" s="14" t="str">
        <f>bufffer!DM177</f>
        <v/>
      </c>
      <c r="D176" s="13" t="str">
        <f>bufffer!DN177</f>
        <v/>
      </c>
      <c r="E176" s="41">
        <f>bufffer!DO177</f>
        <v>0</v>
      </c>
      <c r="F176" s="13" t="str">
        <f>IF(OR(E176="",E176=0),"",DATEDIF(E176,bufffer!$DZ$9,"Y")&amp;" tahun")</f>
        <v/>
      </c>
      <c r="G176" s="2" t="str">
        <f ca="1">IF(OR(A176="",A176=0),IF(DATEDIF(E176,bufffer!$DZ$9,"Y")&lt;bufffer!$DY$7,"Pelajar",""),"")</f>
        <v/>
      </c>
      <c r="H176" s="15" t="str">
        <f t="shared" si="8"/>
        <v/>
      </c>
    </row>
    <row r="177" spans="1:8" x14ac:dyDescent="0.2">
      <c r="A177" s="13" t="str">
        <f t="shared" si="7"/>
        <v/>
      </c>
      <c r="B177" s="13" t="str">
        <f>bufffer!DL178</f>
        <v/>
      </c>
      <c r="C177" s="14" t="str">
        <f>bufffer!DM178</f>
        <v/>
      </c>
      <c r="D177" s="13" t="str">
        <f>bufffer!DN178</f>
        <v/>
      </c>
      <c r="E177" s="41">
        <f>bufffer!DO178</f>
        <v>0</v>
      </c>
      <c r="F177" s="13" t="str">
        <f>IF(OR(E177="",E177=0),"",DATEDIF(E177,bufffer!$DZ$9,"Y")&amp;" tahun")</f>
        <v/>
      </c>
      <c r="G177" s="2" t="str">
        <f ca="1">IF(OR(A177="",A177=0),IF(DATEDIF(E177,bufffer!$DZ$9,"Y")&lt;bufffer!$DY$7,"Pelajar",""),"")</f>
        <v/>
      </c>
      <c r="H177" s="15" t="str">
        <f t="shared" si="8"/>
        <v/>
      </c>
    </row>
    <row r="178" spans="1:8" x14ac:dyDescent="0.2">
      <c r="A178" s="13" t="str">
        <f t="shared" si="7"/>
        <v/>
      </c>
      <c r="B178" s="13" t="str">
        <f>bufffer!DL179</f>
        <v/>
      </c>
      <c r="C178" s="14" t="str">
        <f>bufffer!DM179</f>
        <v/>
      </c>
      <c r="D178" s="13" t="str">
        <f>bufffer!DN179</f>
        <v/>
      </c>
      <c r="E178" s="41">
        <f>bufffer!DO179</f>
        <v>0</v>
      </c>
      <c r="F178" s="13" t="str">
        <f>IF(OR(E178="",E178=0),"",DATEDIF(E178,bufffer!$DZ$9,"Y")&amp;" tahun")</f>
        <v/>
      </c>
      <c r="G178" s="2" t="str">
        <f ca="1">IF(OR(A178="",A178=0),IF(DATEDIF(E178,bufffer!$DZ$9,"Y")&lt;bufffer!$DY$7,"Pelajar",""),"")</f>
        <v/>
      </c>
      <c r="H178" s="15" t="str">
        <f t="shared" si="8"/>
        <v/>
      </c>
    </row>
    <row r="179" spans="1:8" x14ac:dyDescent="0.2">
      <c r="A179" s="13" t="str">
        <f t="shared" si="7"/>
        <v/>
      </c>
      <c r="B179" s="13" t="str">
        <f>bufffer!DL180</f>
        <v/>
      </c>
      <c r="C179" s="14" t="str">
        <f>bufffer!DM180</f>
        <v/>
      </c>
      <c r="D179" s="13" t="str">
        <f>bufffer!DN180</f>
        <v/>
      </c>
      <c r="E179" s="41">
        <f>bufffer!DO180</f>
        <v>0</v>
      </c>
      <c r="F179" s="13" t="str">
        <f>IF(OR(E179="",E179=0),"",DATEDIF(E179,bufffer!$DZ$9,"Y")&amp;" tahun")</f>
        <v/>
      </c>
      <c r="G179" s="2" t="str">
        <f ca="1">IF(OR(A179="",A179=0),IF(DATEDIF(E179,bufffer!$DZ$9,"Y")&lt;bufffer!$DY$7,"Pelajar",""),"")</f>
        <v/>
      </c>
      <c r="H179" s="15" t="str">
        <f t="shared" si="8"/>
        <v/>
      </c>
    </row>
    <row r="180" spans="1:8" x14ac:dyDescent="0.2">
      <c r="A180" s="13" t="str">
        <f t="shared" si="7"/>
        <v/>
      </c>
      <c r="B180" s="13" t="str">
        <f>bufffer!DL181</f>
        <v/>
      </c>
      <c r="C180" s="14" t="str">
        <f>bufffer!DM181</f>
        <v/>
      </c>
      <c r="D180" s="13" t="str">
        <f>bufffer!DN181</f>
        <v/>
      </c>
      <c r="E180" s="41">
        <f>bufffer!DO181</f>
        <v>0</v>
      </c>
      <c r="F180" s="13" t="str">
        <f>IF(OR(E180="",E180=0),"",DATEDIF(E180,bufffer!$DZ$9,"Y")&amp;" tahun")</f>
        <v/>
      </c>
      <c r="G180" s="2" t="str">
        <f ca="1">IF(OR(A180="",A180=0),IF(DATEDIF(E180,bufffer!$DZ$9,"Y")&lt;bufffer!$DY$7,"Pelajar",""),"")</f>
        <v/>
      </c>
      <c r="H180" s="15" t="str">
        <f t="shared" si="8"/>
        <v/>
      </c>
    </row>
    <row r="181" spans="1:8" x14ac:dyDescent="0.2">
      <c r="A181" s="13" t="str">
        <f t="shared" si="7"/>
        <v/>
      </c>
      <c r="B181" s="13" t="str">
        <f>bufffer!DL182</f>
        <v/>
      </c>
      <c r="C181" s="14" t="str">
        <f>bufffer!DM182</f>
        <v/>
      </c>
      <c r="D181" s="13" t="str">
        <f>bufffer!DN182</f>
        <v/>
      </c>
      <c r="E181" s="41">
        <f>bufffer!DO182</f>
        <v>0</v>
      </c>
      <c r="F181" s="13" t="str">
        <f>IF(OR(E181="",E181=0),"",DATEDIF(E181,bufffer!$DZ$9,"Y")&amp;" tahun")</f>
        <v/>
      </c>
      <c r="G181" s="2" t="str">
        <f ca="1">IF(OR(A181="",A181=0),IF(DATEDIF(E181,bufffer!$DZ$9,"Y")&lt;bufffer!$DY$7,"Pelajar",""),"")</f>
        <v/>
      </c>
      <c r="H181" s="15" t="str">
        <f t="shared" si="8"/>
        <v/>
      </c>
    </row>
    <row r="182" spans="1:8" x14ac:dyDescent="0.2">
      <c r="A182" s="13" t="str">
        <f t="shared" si="7"/>
        <v/>
      </c>
      <c r="B182" s="13" t="str">
        <f>bufffer!DL183</f>
        <v/>
      </c>
      <c r="C182" s="14" t="str">
        <f>bufffer!DM183</f>
        <v/>
      </c>
      <c r="D182" s="13" t="str">
        <f>bufffer!DN183</f>
        <v/>
      </c>
      <c r="E182" s="41">
        <f>bufffer!DO183</f>
        <v>0</v>
      </c>
      <c r="F182" s="13" t="str">
        <f>IF(OR(E182="",E182=0),"",DATEDIF(E182,bufffer!$DZ$9,"Y")&amp;" tahun")</f>
        <v/>
      </c>
      <c r="G182" s="2" t="str">
        <f ca="1">IF(OR(A182="",A182=0),IF(DATEDIF(E182,bufffer!$DZ$9,"Y")&lt;bufffer!$DY$7,"Pelajar",""),"")</f>
        <v/>
      </c>
      <c r="H182" s="15" t="str">
        <f t="shared" si="8"/>
        <v/>
      </c>
    </row>
    <row r="183" spans="1:8" x14ac:dyDescent="0.2">
      <c r="A183" s="13" t="str">
        <f t="shared" si="7"/>
        <v/>
      </c>
      <c r="B183" s="13" t="str">
        <f>bufffer!DL184</f>
        <v/>
      </c>
      <c r="C183" s="14" t="str">
        <f>bufffer!DM184</f>
        <v/>
      </c>
      <c r="D183" s="13" t="str">
        <f>bufffer!DN184</f>
        <v/>
      </c>
      <c r="E183" s="41">
        <f>bufffer!DO184</f>
        <v>0</v>
      </c>
      <c r="F183" s="13" t="str">
        <f>IF(OR(E183="",E183=0),"",DATEDIF(E183,bufffer!$DZ$9,"Y")&amp;" tahun")</f>
        <v/>
      </c>
      <c r="G183" s="2" t="str">
        <f ca="1">IF(OR(A183="",A183=0),IF(DATEDIF(E183,bufffer!$DZ$9,"Y")&lt;bufffer!$DY$7,"Pelajar",""),"")</f>
        <v/>
      </c>
      <c r="H183" s="15" t="str">
        <f t="shared" si="8"/>
        <v/>
      </c>
    </row>
    <row r="184" spans="1:8" x14ac:dyDescent="0.2">
      <c r="A184" s="13" t="str">
        <f t="shared" si="7"/>
        <v/>
      </c>
      <c r="B184" s="13" t="str">
        <f>bufffer!DL185</f>
        <v/>
      </c>
      <c r="C184" s="14" t="str">
        <f>bufffer!DM185</f>
        <v/>
      </c>
      <c r="D184" s="13" t="str">
        <f>bufffer!DN185</f>
        <v/>
      </c>
      <c r="E184" s="41">
        <f>bufffer!DO185</f>
        <v>0</v>
      </c>
      <c r="F184" s="13" t="str">
        <f>IF(OR(E184="",E184=0),"",DATEDIF(E184,bufffer!$DZ$9,"Y")&amp;" tahun")</f>
        <v/>
      </c>
      <c r="G184" s="2" t="str">
        <f ca="1">IF(OR(A184="",A184=0),IF(DATEDIF(E184,bufffer!$DZ$9,"Y")&lt;bufffer!$DY$7,"Pelajar",""),"")</f>
        <v/>
      </c>
      <c r="H184" s="15" t="str">
        <f t="shared" si="8"/>
        <v/>
      </c>
    </row>
    <row r="185" spans="1:8" x14ac:dyDescent="0.2">
      <c r="A185" s="13" t="str">
        <f t="shared" si="7"/>
        <v/>
      </c>
      <c r="B185" s="13" t="str">
        <f>bufffer!DL186</f>
        <v/>
      </c>
      <c r="C185" s="14" t="str">
        <f>bufffer!DM186</f>
        <v/>
      </c>
      <c r="D185" s="13" t="str">
        <f>bufffer!DN186</f>
        <v/>
      </c>
      <c r="E185" s="41">
        <f>bufffer!DO186</f>
        <v>0</v>
      </c>
      <c r="F185" s="13" t="str">
        <f>IF(OR(E185="",E185=0),"",DATEDIF(E185,bufffer!$DZ$9,"Y")&amp;" tahun")</f>
        <v/>
      </c>
      <c r="G185" s="2" t="str">
        <f ca="1">IF(OR(A185="",A185=0),IF(DATEDIF(E185,bufffer!$DZ$9,"Y")&lt;bufffer!$DY$7,"Pelajar",""),"")</f>
        <v/>
      </c>
      <c r="H185" s="15" t="str">
        <f t="shared" si="8"/>
        <v/>
      </c>
    </row>
    <row r="186" spans="1:8" x14ac:dyDescent="0.2">
      <c r="A186" s="13" t="str">
        <f t="shared" si="7"/>
        <v/>
      </c>
      <c r="B186" s="13" t="str">
        <f>bufffer!DL187</f>
        <v/>
      </c>
      <c r="C186" s="14" t="str">
        <f>bufffer!DM187</f>
        <v/>
      </c>
      <c r="D186" s="13" t="str">
        <f>bufffer!DN187</f>
        <v/>
      </c>
      <c r="E186" s="41">
        <f>bufffer!DO187</f>
        <v>0</v>
      </c>
      <c r="F186" s="13" t="str">
        <f>IF(OR(E186="",E186=0),"",DATEDIF(E186,bufffer!$DZ$9,"Y")&amp;" tahun")</f>
        <v/>
      </c>
      <c r="G186" s="2" t="str">
        <f ca="1">IF(OR(A186="",A186=0),IF(DATEDIF(E186,bufffer!$DZ$9,"Y")&lt;bufffer!$DY$7,"Pelajar",""),"")</f>
        <v/>
      </c>
      <c r="H186" s="15" t="str">
        <f t="shared" si="8"/>
        <v/>
      </c>
    </row>
    <row r="187" spans="1:8" x14ac:dyDescent="0.2">
      <c r="A187" s="13" t="str">
        <f t="shared" si="7"/>
        <v/>
      </c>
      <c r="B187" s="13" t="str">
        <f>bufffer!DL188</f>
        <v/>
      </c>
      <c r="C187" s="14" t="str">
        <f>bufffer!DM188</f>
        <v/>
      </c>
      <c r="D187" s="13" t="str">
        <f>bufffer!DN188</f>
        <v/>
      </c>
      <c r="E187" s="41">
        <f>bufffer!DO188</f>
        <v>0</v>
      </c>
      <c r="F187" s="13" t="str">
        <f>IF(OR(E187="",E187=0),"",DATEDIF(E187,bufffer!$DZ$9,"Y")&amp;" tahun")</f>
        <v/>
      </c>
      <c r="G187" s="2" t="str">
        <f ca="1">IF(OR(A187="",A187=0),IF(DATEDIF(E187,bufffer!$DZ$9,"Y")&lt;bufffer!$DY$7,"Pelajar",""),"")</f>
        <v/>
      </c>
      <c r="H187" s="15" t="str">
        <f t="shared" si="8"/>
        <v/>
      </c>
    </row>
    <row r="188" spans="1:8" x14ac:dyDescent="0.2">
      <c r="A188" s="13" t="str">
        <f t="shared" si="7"/>
        <v/>
      </c>
      <c r="B188" s="13" t="str">
        <f>bufffer!DL189</f>
        <v/>
      </c>
      <c r="C188" s="14" t="str">
        <f>bufffer!DM189</f>
        <v/>
      </c>
      <c r="D188" s="13" t="str">
        <f>bufffer!DN189</f>
        <v/>
      </c>
      <c r="E188" s="41">
        <f>bufffer!DO189</f>
        <v>0</v>
      </c>
      <c r="F188" s="13" t="str">
        <f>IF(OR(E188="",E188=0),"",DATEDIF(E188,bufffer!$DZ$9,"Y")&amp;" tahun")</f>
        <v/>
      </c>
      <c r="G188" s="2" t="str">
        <f ca="1">IF(OR(A188="",A188=0),IF(DATEDIF(E188,bufffer!$DZ$9,"Y")&lt;bufffer!$DY$7,"Pelajar",""),"")</f>
        <v/>
      </c>
      <c r="H188" s="15" t="str">
        <f t="shared" si="8"/>
        <v/>
      </c>
    </row>
    <row r="189" spans="1:8" x14ac:dyDescent="0.2">
      <c r="A189" s="13" t="str">
        <f t="shared" si="7"/>
        <v/>
      </c>
      <c r="B189" s="13" t="str">
        <f>bufffer!DL190</f>
        <v/>
      </c>
      <c r="C189" s="14" t="str">
        <f>bufffer!DM190</f>
        <v/>
      </c>
      <c r="D189" s="13" t="str">
        <f>bufffer!DN190</f>
        <v/>
      </c>
      <c r="E189" s="41">
        <f>bufffer!DO190</f>
        <v>0</v>
      </c>
      <c r="F189" s="13" t="str">
        <f>IF(OR(E189="",E189=0),"",DATEDIF(E189,bufffer!$DZ$9,"Y")&amp;" tahun")</f>
        <v/>
      </c>
      <c r="G189" s="2" t="str">
        <f ca="1">IF(OR(A189="",A189=0),IF(DATEDIF(E189,bufffer!$DZ$9,"Y")&lt;bufffer!$DY$7,"Pelajar",""),"")</f>
        <v/>
      </c>
      <c r="H189" s="15" t="str">
        <f t="shared" si="8"/>
        <v/>
      </c>
    </row>
    <row r="190" spans="1:8" x14ac:dyDescent="0.2">
      <c r="A190" s="13" t="str">
        <f t="shared" si="7"/>
        <v/>
      </c>
      <c r="B190" s="13" t="str">
        <f>bufffer!DL191</f>
        <v/>
      </c>
      <c r="C190" s="14" t="str">
        <f>bufffer!DM191</f>
        <v/>
      </c>
      <c r="D190" s="13" t="str">
        <f>bufffer!DN191</f>
        <v/>
      </c>
      <c r="E190" s="41">
        <f>bufffer!DO191</f>
        <v>0</v>
      </c>
      <c r="F190" s="13" t="str">
        <f>IF(OR(E190="",E190=0),"",DATEDIF(E190,bufffer!$DZ$9,"Y")&amp;" tahun")</f>
        <v/>
      </c>
      <c r="G190" s="2" t="str">
        <f ca="1">IF(OR(A190="",A190=0),IF(DATEDIF(E190,bufffer!$DZ$9,"Y")&lt;bufffer!$DY$7,"Pelajar",""),"")</f>
        <v/>
      </c>
      <c r="H190" s="15" t="str">
        <f t="shared" si="8"/>
        <v/>
      </c>
    </row>
    <row r="191" spans="1:8" x14ac:dyDescent="0.2">
      <c r="A191" s="13" t="str">
        <f t="shared" si="7"/>
        <v/>
      </c>
      <c r="B191" s="13" t="str">
        <f>bufffer!DL192</f>
        <v/>
      </c>
      <c r="C191" s="14" t="str">
        <f>bufffer!DM192</f>
        <v/>
      </c>
      <c r="D191" s="13" t="str">
        <f>bufffer!DN192</f>
        <v/>
      </c>
      <c r="E191" s="41">
        <f>bufffer!DO192</f>
        <v>0</v>
      </c>
      <c r="F191" s="13" t="str">
        <f>IF(OR(E191="",E191=0),"",DATEDIF(E191,bufffer!$DZ$9,"Y")&amp;" tahun")</f>
        <v/>
      </c>
      <c r="G191" s="2" t="str">
        <f ca="1">IF(OR(A191="",A191=0),IF(DATEDIF(E191,bufffer!$DZ$9,"Y")&lt;bufffer!$DY$7,"Pelajar",""),"")</f>
        <v/>
      </c>
      <c r="H191" s="15" t="str">
        <f t="shared" si="8"/>
        <v/>
      </c>
    </row>
    <row r="192" spans="1:8" x14ac:dyDescent="0.2">
      <c r="A192" s="13" t="str">
        <f t="shared" si="7"/>
        <v/>
      </c>
      <c r="B192" s="13" t="str">
        <f>bufffer!DL193</f>
        <v/>
      </c>
      <c r="C192" s="14" t="str">
        <f>bufffer!DM193</f>
        <v/>
      </c>
      <c r="D192" s="13" t="str">
        <f>bufffer!DN193</f>
        <v/>
      </c>
      <c r="E192" s="41">
        <f>bufffer!DO193</f>
        <v>0</v>
      </c>
      <c r="F192" s="13" t="str">
        <f>IF(OR(E192="",E192=0),"",DATEDIF(E192,bufffer!$DZ$9,"Y")&amp;" tahun")</f>
        <v/>
      </c>
      <c r="G192" s="2" t="str">
        <f ca="1">IF(OR(A192="",A192=0),IF(DATEDIF(E192,bufffer!$DZ$9,"Y")&lt;bufffer!$DY$7,"Pelajar",""),"")</f>
        <v/>
      </c>
      <c r="H192" s="15" t="str">
        <f t="shared" si="8"/>
        <v/>
      </c>
    </row>
    <row r="193" spans="1:8" x14ac:dyDescent="0.2">
      <c r="A193" s="13" t="str">
        <f t="shared" si="7"/>
        <v/>
      </c>
      <c r="B193" s="13" t="str">
        <f>bufffer!DL194</f>
        <v/>
      </c>
      <c r="C193" s="14" t="str">
        <f>bufffer!DM194</f>
        <v/>
      </c>
      <c r="D193" s="13" t="str">
        <f>bufffer!DN194</f>
        <v/>
      </c>
      <c r="E193" s="41">
        <f>bufffer!DO194</f>
        <v>0</v>
      </c>
      <c r="F193" s="13" t="str">
        <f>IF(OR(E193="",E193=0),"",DATEDIF(E193,bufffer!$DZ$9,"Y")&amp;" tahun")</f>
        <v/>
      </c>
      <c r="G193" s="2" t="str">
        <f ca="1">IF(OR(A193="",A193=0),IF(DATEDIF(E193,bufffer!$DZ$9,"Y")&lt;bufffer!$DY$7,"Pelajar",""),"")</f>
        <v/>
      </c>
      <c r="H193" s="15" t="str">
        <f t="shared" si="8"/>
        <v/>
      </c>
    </row>
    <row r="194" spans="1:8" x14ac:dyDescent="0.2">
      <c r="A194" s="13" t="str">
        <f t="shared" si="7"/>
        <v/>
      </c>
      <c r="B194" s="13" t="str">
        <f>bufffer!DL195</f>
        <v/>
      </c>
      <c r="C194" s="14" t="str">
        <f>bufffer!DM195</f>
        <v/>
      </c>
      <c r="D194" s="13" t="str">
        <f>bufffer!DN195</f>
        <v/>
      </c>
      <c r="E194" s="41">
        <f>bufffer!DO195</f>
        <v>0</v>
      </c>
      <c r="F194" s="13" t="str">
        <f>IF(OR(E194="",E194=0),"",DATEDIF(E194,bufffer!$DZ$9,"Y")&amp;" tahun")</f>
        <v/>
      </c>
      <c r="G194" s="2" t="str">
        <f ca="1">IF(OR(A194="",A194=0),IF(DATEDIF(E194,bufffer!$DZ$9,"Y")&lt;bufffer!$DY$7,"Pelajar",""),"")</f>
        <v/>
      </c>
      <c r="H194" s="15" t="str">
        <f t="shared" si="8"/>
        <v/>
      </c>
    </row>
    <row r="195" spans="1:8" x14ac:dyDescent="0.2">
      <c r="A195" s="13" t="str">
        <f t="shared" si="7"/>
        <v/>
      </c>
      <c r="B195" s="13" t="str">
        <f>bufffer!DL196</f>
        <v/>
      </c>
      <c r="C195" s="14" t="str">
        <f>bufffer!DM196</f>
        <v/>
      </c>
      <c r="D195" s="13" t="str">
        <f>bufffer!DN196</f>
        <v/>
      </c>
      <c r="E195" s="41">
        <f>bufffer!DO196</f>
        <v>0</v>
      </c>
      <c r="F195" s="13" t="str">
        <f>IF(OR(E195="",E195=0),"",DATEDIF(E195,bufffer!$DZ$9,"Y")&amp;" tahun")</f>
        <v/>
      </c>
      <c r="G195" s="2" t="str">
        <f ca="1">IF(OR(A195="",A195=0),IF(DATEDIF(E195,bufffer!$DZ$9,"Y")&lt;bufffer!$DY$7,"Pelajar",""),"")</f>
        <v/>
      </c>
      <c r="H195" s="15" t="str">
        <f t="shared" si="8"/>
        <v/>
      </c>
    </row>
    <row r="196" spans="1:8" x14ac:dyDescent="0.2">
      <c r="A196" s="13" t="str">
        <f t="shared" si="7"/>
        <v/>
      </c>
      <c r="B196" s="13" t="str">
        <f>bufffer!DL197</f>
        <v/>
      </c>
      <c r="C196" s="14" t="str">
        <f>bufffer!DM197</f>
        <v/>
      </c>
      <c r="D196" s="13" t="str">
        <f>bufffer!DN197</f>
        <v/>
      </c>
      <c r="E196" s="41">
        <f>bufffer!DO197</f>
        <v>0</v>
      </c>
      <c r="F196" s="13" t="str">
        <f>IF(OR(E196="",E196=0),"",DATEDIF(E196,bufffer!$DZ$9,"Y")&amp;" tahun")</f>
        <v/>
      </c>
      <c r="G196" s="2" t="str">
        <f ca="1">IF(OR(A196="",A196=0),IF(DATEDIF(E196,bufffer!$DZ$9,"Y")&lt;bufffer!$DY$7,"Pelajar",""),"")</f>
        <v/>
      </c>
      <c r="H196" s="15" t="str">
        <f t="shared" si="8"/>
        <v/>
      </c>
    </row>
    <row r="197" spans="1:8" x14ac:dyDescent="0.2">
      <c r="A197" s="13" t="str">
        <f t="shared" si="7"/>
        <v/>
      </c>
      <c r="B197" s="13" t="str">
        <f>bufffer!DL198</f>
        <v/>
      </c>
      <c r="C197" s="14" t="str">
        <f>bufffer!DM198</f>
        <v/>
      </c>
      <c r="D197" s="13" t="str">
        <f>bufffer!DN198</f>
        <v/>
      </c>
      <c r="E197" s="41">
        <f>bufffer!DO198</f>
        <v>0</v>
      </c>
      <c r="F197" s="13" t="str">
        <f>IF(OR(E197="",E197=0),"",DATEDIF(E197,bufffer!$DZ$9,"Y")&amp;" tahun")</f>
        <v/>
      </c>
      <c r="G197" s="2" t="str">
        <f ca="1">IF(OR(A197="",A197=0),IF(DATEDIF(E197,bufffer!$DZ$9,"Y")&lt;bufffer!$DY$7,"Pelajar",""),"")</f>
        <v/>
      </c>
      <c r="H197" s="15" t="str">
        <f t="shared" si="8"/>
        <v/>
      </c>
    </row>
    <row r="198" spans="1:8" x14ac:dyDescent="0.2">
      <c r="A198" s="13" t="str">
        <f t="shared" si="7"/>
        <v/>
      </c>
      <c r="B198" s="13" t="str">
        <f>bufffer!DL199</f>
        <v/>
      </c>
      <c r="C198" s="14" t="str">
        <f>bufffer!DM199</f>
        <v/>
      </c>
      <c r="D198" s="13" t="str">
        <f>bufffer!DN199</f>
        <v/>
      </c>
      <c r="E198" s="41">
        <f>bufffer!DO199</f>
        <v>0</v>
      </c>
      <c r="F198" s="13" t="str">
        <f>IF(OR(E198="",E198=0),"",DATEDIF(E198,bufffer!$DZ$9,"Y")&amp;" tahun")</f>
        <v/>
      </c>
      <c r="G198" s="2" t="str">
        <f ca="1">IF(OR(A198="",A198=0),IF(DATEDIF(E198,bufffer!$DZ$9,"Y")&lt;bufffer!$DY$7,"Pelajar",""),"")</f>
        <v/>
      </c>
      <c r="H198" s="15" t="str">
        <f t="shared" si="8"/>
        <v/>
      </c>
    </row>
    <row r="199" spans="1:8" x14ac:dyDescent="0.2">
      <c r="A199" s="13" t="str">
        <f t="shared" si="7"/>
        <v/>
      </c>
      <c r="B199" s="13" t="str">
        <f>bufffer!DL200</f>
        <v/>
      </c>
      <c r="C199" s="14" t="str">
        <f>bufffer!DM200</f>
        <v/>
      </c>
      <c r="D199" s="13" t="str">
        <f>bufffer!DN200</f>
        <v/>
      </c>
      <c r="E199" s="41">
        <f>bufffer!DO200</f>
        <v>0</v>
      </c>
      <c r="F199" s="13" t="str">
        <f>IF(OR(E199="",E199=0),"",DATEDIF(E199,bufffer!$DZ$9,"Y")&amp;" tahun")</f>
        <v/>
      </c>
      <c r="G199" s="2" t="str">
        <f ca="1">IF(OR(A199="",A199=0),IF(DATEDIF(E199,bufffer!$DZ$9,"Y")&lt;bufffer!$DY$7,"Pelajar",""),"")</f>
        <v/>
      </c>
      <c r="H199" s="15" t="str">
        <f t="shared" si="8"/>
        <v/>
      </c>
    </row>
    <row r="200" spans="1:8" x14ac:dyDescent="0.2">
      <c r="A200" s="13" t="str">
        <f t="shared" si="7"/>
        <v/>
      </c>
      <c r="B200" s="13" t="str">
        <f>bufffer!DL201</f>
        <v/>
      </c>
      <c r="C200" s="14" t="str">
        <f>bufffer!DM201</f>
        <v/>
      </c>
      <c r="D200" s="13" t="str">
        <f>bufffer!DN201</f>
        <v/>
      </c>
      <c r="E200" s="41">
        <f>bufffer!DO201</f>
        <v>0</v>
      </c>
      <c r="F200" s="13" t="str">
        <f>IF(OR(E200="",E200=0),"",DATEDIF(E200,bufffer!$DZ$9,"Y")&amp;" tahun")</f>
        <v/>
      </c>
      <c r="G200" s="2" t="str">
        <f ca="1">IF(OR(A200="",A200=0),IF(DATEDIF(E200,bufffer!$DZ$9,"Y")&lt;bufffer!$DY$7,"Pelajar",""),"")</f>
        <v/>
      </c>
      <c r="H200" s="15" t="str">
        <f t="shared" ref="H200:H207" si="9">IF(AND(A200&lt;&gt;"",A201=""),"end","")</f>
        <v/>
      </c>
    </row>
    <row r="201" spans="1:8" x14ac:dyDescent="0.2">
      <c r="A201" s="13" t="str">
        <f t="shared" si="7"/>
        <v/>
      </c>
      <c r="B201" s="13" t="str">
        <f>bufffer!DL202</f>
        <v/>
      </c>
      <c r="C201" s="14" t="str">
        <f>bufffer!DM202</f>
        <v/>
      </c>
      <c r="D201" s="13" t="str">
        <f>bufffer!DN202</f>
        <v/>
      </c>
      <c r="E201" s="41">
        <f>bufffer!DO202</f>
        <v>0</v>
      </c>
      <c r="F201" s="13" t="str">
        <f>IF(OR(E201="",E201=0),"",DATEDIF(E201,bufffer!$DZ$9,"Y")&amp;" tahun")</f>
        <v/>
      </c>
      <c r="G201" s="2" t="str">
        <f ca="1">IF(OR(A201="",A201=0),IF(DATEDIF(E201,bufffer!$DZ$9,"Y")&lt;bufffer!$DY$7,"Pelajar",""),"")</f>
        <v/>
      </c>
      <c r="H201" s="15" t="str">
        <f t="shared" si="9"/>
        <v/>
      </c>
    </row>
    <row r="202" spans="1:8" x14ac:dyDescent="0.2">
      <c r="A202" s="13" t="str">
        <f t="shared" ref="A202:A207" si="10">IF(B202="","",A201+1)</f>
        <v/>
      </c>
      <c r="B202" s="13" t="str">
        <f>bufffer!DL203</f>
        <v/>
      </c>
      <c r="C202" s="14" t="str">
        <f>bufffer!DM203</f>
        <v/>
      </c>
      <c r="D202" s="13" t="str">
        <f>bufffer!DN203</f>
        <v/>
      </c>
      <c r="E202" s="41">
        <f>bufffer!DO203</f>
        <v>0</v>
      </c>
      <c r="F202" s="13" t="str">
        <f>IF(OR(E202="",E202=0),"",DATEDIF(E202,bufffer!$DZ$9,"Y")&amp;" tahun")</f>
        <v/>
      </c>
      <c r="G202" s="2" t="str">
        <f ca="1">IF(OR(A202="",A202=0),IF(DATEDIF(E202,bufffer!$DZ$9,"Y")&lt;bufffer!$DY$7,"Pelajar",""),"")</f>
        <v/>
      </c>
      <c r="H202" s="15" t="str">
        <f t="shared" si="9"/>
        <v/>
      </c>
    </row>
    <row r="203" spans="1:8" x14ac:dyDescent="0.2">
      <c r="A203" s="13" t="str">
        <f t="shared" si="10"/>
        <v/>
      </c>
      <c r="B203" s="13" t="str">
        <f>bufffer!DL204</f>
        <v/>
      </c>
      <c r="C203" s="14" t="str">
        <f>bufffer!DM204</f>
        <v/>
      </c>
      <c r="D203" s="13" t="str">
        <f>bufffer!DN204</f>
        <v/>
      </c>
      <c r="E203" s="41">
        <f>bufffer!DO204</f>
        <v>0</v>
      </c>
      <c r="F203" s="13" t="str">
        <f>IF(OR(E203="",E203=0),"",DATEDIF(E203,bufffer!$DZ$9,"Y")&amp;" tahun")</f>
        <v/>
      </c>
      <c r="G203" s="2" t="str">
        <f ca="1">IF(OR(A203="",A203=0),IF(DATEDIF(E203,bufffer!$DZ$9,"Y")&lt;bufffer!$DY$7,"Pelajar",""),"")</f>
        <v/>
      </c>
      <c r="H203" s="15" t="str">
        <f t="shared" si="9"/>
        <v/>
      </c>
    </row>
    <row r="204" spans="1:8" x14ac:dyDescent="0.2">
      <c r="A204" s="13" t="str">
        <f t="shared" si="10"/>
        <v/>
      </c>
      <c r="B204" s="13" t="str">
        <f>bufffer!DL205</f>
        <v/>
      </c>
      <c r="C204" s="14" t="str">
        <f>bufffer!DM205</f>
        <v/>
      </c>
      <c r="D204" s="13" t="str">
        <f>bufffer!DN205</f>
        <v/>
      </c>
      <c r="E204" s="41">
        <f>bufffer!DO205</f>
        <v>0</v>
      </c>
      <c r="F204" s="13" t="str">
        <f>IF(OR(E204="",E204=0),"",DATEDIF(E204,bufffer!$DZ$9,"Y")&amp;" tahun")</f>
        <v/>
      </c>
      <c r="G204" s="2" t="str">
        <f ca="1">IF(OR(A204="",A204=0),IF(DATEDIF(E204,bufffer!$DZ$9,"Y")&lt;bufffer!$DY$7,"Pelajar",""),"")</f>
        <v/>
      </c>
      <c r="H204" s="15" t="str">
        <f t="shared" si="9"/>
        <v/>
      </c>
    </row>
    <row r="205" spans="1:8" x14ac:dyDescent="0.2">
      <c r="A205" s="13" t="str">
        <f t="shared" si="10"/>
        <v/>
      </c>
      <c r="B205" s="13" t="str">
        <f>bufffer!DL206</f>
        <v/>
      </c>
      <c r="C205" s="14" t="str">
        <f>bufffer!DM206</f>
        <v/>
      </c>
      <c r="D205" s="13" t="str">
        <f>bufffer!DN206</f>
        <v/>
      </c>
      <c r="E205" s="41">
        <f>bufffer!DO206</f>
        <v>0</v>
      </c>
      <c r="F205" s="13" t="str">
        <f>IF(OR(E205="",E205=0),"",DATEDIF(E205,bufffer!$DZ$9,"Y")&amp;" tahun")</f>
        <v/>
      </c>
      <c r="G205" s="2" t="str">
        <f ca="1">IF(OR(A205="",A205=0),IF(DATEDIF(E205,bufffer!$DZ$9,"Y")&lt;bufffer!$DY$7,"Pelajar",""),"")</f>
        <v/>
      </c>
      <c r="H205" s="15" t="str">
        <f t="shared" si="9"/>
        <v/>
      </c>
    </row>
    <row r="206" spans="1:8" x14ac:dyDescent="0.2">
      <c r="A206" s="13" t="str">
        <f t="shared" si="10"/>
        <v/>
      </c>
      <c r="B206" s="13" t="str">
        <f>bufffer!DL207</f>
        <v/>
      </c>
      <c r="C206" s="14" t="str">
        <f>bufffer!DM207</f>
        <v/>
      </c>
      <c r="D206" s="13" t="str">
        <f>bufffer!DN207</f>
        <v/>
      </c>
      <c r="E206" s="41">
        <f>bufffer!DO207</f>
        <v>0</v>
      </c>
      <c r="F206" s="13" t="str">
        <f>IF(OR(E206="",E206=0),"",DATEDIF(E206,bufffer!$DZ$9,"Y")&amp;" tahun")</f>
        <v/>
      </c>
      <c r="G206" s="2" t="str">
        <f ca="1">IF(OR(A206="",A206=0),IF(DATEDIF(E206,bufffer!$DZ$9,"Y")&lt;bufffer!$DY$7,"Pelajar",""),"")</f>
        <v/>
      </c>
      <c r="H206" s="15" t="str">
        <f t="shared" si="9"/>
        <v/>
      </c>
    </row>
    <row r="207" spans="1:8" x14ac:dyDescent="0.2">
      <c r="A207" s="13" t="str">
        <f t="shared" si="10"/>
        <v/>
      </c>
      <c r="B207" s="13" t="str">
        <f>bufffer!DL208</f>
        <v/>
      </c>
      <c r="C207" s="14" t="str">
        <f>bufffer!DM208</f>
        <v/>
      </c>
      <c r="D207" s="13" t="str">
        <f>bufffer!DN208</f>
        <v/>
      </c>
      <c r="E207" s="41">
        <f>bufffer!DO208</f>
        <v>0</v>
      </c>
      <c r="F207" s="13" t="str">
        <f>IF(OR(E207="",E207=0),"",DATEDIF(E207,bufffer!$DZ$9,"Y")&amp;" tahun")</f>
        <v/>
      </c>
      <c r="G207" s="2" t="str">
        <f ca="1">IF(OR(A207="",A207=0),IF(DATEDIF(E207,bufffer!$DZ$9,"Y")&lt;bufffer!$DY$7,"Pelajar",""),"")</f>
        <v/>
      </c>
      <c r="H207" s="15" t="str">
        <f t="shared" si="9"/>
        <v/>
      </c>
    </row>
  </sheetData>
  <sheetProtection algorithmName="SHA-512" hashValue="dqack7HMQf8rVZy31py/rUCEQF/xyVoi8BRb4rOI4aiw5oFb2S6PtCMLPjmQndOHaR/ABk4yf9+oEQj8s7B2/A==" saltValue="oXrvx7w2gNqcRQQUb3PSJA==" spinCount="100000" sheet="1" formatCells="0" formatColumns="0" formatRows="0" insertColumns="0" insertRows="0"/>
  <conditionalFormatting sqref="D8:D207">
    <cfRule type="expression" dxfId="13" priority="4">
      <formula>$D8="Pi"</formula>
    </cfRule>
  </conditionalFormatting>
  <conditionalFormatting sqref="A9:F207">
    <cfRule type="expression" dxfId="12" priority="25">
      <formula>$H8="end"</formula>
    </cfRule>
    <cfRule type="expression" dxfId="11" priority="26">
      <formula>$A9&lt;&gt;""</formula>
    </cfRule>
  </conditionalFormatting>
  <conditionalFormatting sqref="A8:G207">
    <cfRule type="expression" dxfId="10" priority="1">
      <formula>$H7="end"</formula>
    </cfRule>
    <cfRule type="expression" dxfId="9" priority="2">
      <formula>$A8&lt;&gt;""</formula>
    </cfRule>
  </conditionalFormatting>
  <pageMargins left="0.7" right="0.7" top="0.75" bottom="0.75" header="0.3" footer="0.3"/>
  <pageSetup paperSize="128" orientation="portrait" horizontalDpi="4294967293" verticalDpi="0" r:id="rId1"/>
  <ignoredErrors>
    <ignoredError sqref="G8:G20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77246-3409-4259-8353-A328E339104C}">
  <sheetPr>
    <tabColor theme="8" tint="-0.249977111117893"/>
  </sheetPr>
  <dimension ref="B1:Z70"/>
  <sheetViews>
    <sheetView showGridLines="0" showZeros="0" workbookViewId="0"/>
  </sheetViews>
  <sheetFormatPr defaultRowHeight="11.25" x14ac:dyDescent="0.2"/>
  <cols>
    <col min="1" max="1" width="9.33203125" style="2"/>
    <col min="2" max="2" width="17.33203125" style="2" customWidth="1"/>
    <col min="3" max="3" width="4" style="2" customWidth="1"/>
    <col min="4" max="4" width="10.33203125" style="2" customWidth="1"/>
    <col min="5" max="5" width="4" style="2" customWidth="1"/>
    <col min="6" max="6" width="7.6640625" style="2" customWidth="1"/>
    <col min="7" max="7" width="4.33203125" style="2" customWidth="1"/>
    <col min="8" max="8" width="9.5" style="2" bestFit="1" customWidth="1"/>
    <col min="9" max="9" width="12.33203125" style="2" customWidth="1"/>
    <col min="10" max="10" width="12.1640625" style="2" bestFit="1" customWidth="1"/>
    <col min="11" max="11" width="9.33203125" style="2"/>
    <col min="12" max="12" width="5.33203125" style="2" customWidth="1"/>
    <col min="13" max="13" width="9.33203125" style="2"/>
    <col min="14" max="14" width="3.33203125" style="2" customWidth="1"/>
    <col min="15" max="15" width="11.1640625" style="2" customWidth="1"/>
    <col min="16" max="16" width="12.83203125" style="2" customWidth="1"/>
    <col min="17" max="17" width="6.5" style="2" bestFit="1" customWidth="1"/>
    <col min="18" max="18" width="10" style="2" bestFit="1" customWidth="1"/>
    <col min="19" max="19" width="5" style="2" bestFit="1" customWidth="1"/>
    <col min="20" max="20" width="11.1640625" style="2" bestFit="1" customWidth="1"/>
    <col min="21" max="23" width="9.33203125" style="2"/>
    <col min="24" max="24" width="28.1640625" style="2" customWidth="1"/>
    <col min="25" max="25" width="10.5" style="2" bestFit="1" customWidth="1"/>
    <col min="26" max="16384" width="9.33203125" style="2"/>
  </cols>
  <sheetData>
    <row r="1" spans="2:25" x14ac:dyDescent="0.2">
      <c r="B1" s="17" t="str">
        <f>Pendaftaran!A1</f>
        <v>Kejuaraan Nasional dan Kejuaraan Terbuka Aeromodelling 2022</v>
      </c>
      <c r="M1" s="17" t="str">
        <f>B1</f>
        <v>Kejuaraan Nasional dan Kejuaraan Terbuka Aeromodelling 2022</v>
      </c>
      <c r="X1" s="17" t="s">
        <v>3044</v>
      </c>
      <c r="Y1" s="22"/>
    </row>
    <row r="2" spans="2:25" x14ac:dyDescent="0.2">
      <c r="B2" s="17" t="str">
        <f>Pendaftaran!A2</f>
        <v>Lanud Sulaiman, 26 September s.d 4 Oktober 2022</v>
      </c>
      <c r="M2" s="17" t="str">
        <f>B2</f>
        <v>Lanud Sulaiman, 26 September s.d 4 Oktober 2022</v>
      </c>
      <c r="X2" s="17" t="s">
        <v>3045</v>
      </c>
      <c r="Y2" s="22"/>
    </row>
    <row r="3" spans="2:25" x14ac:dyDescent="0.2">
      <c r="B3" s="17" t="str">
        <f>Pendaftaran!A3</f>
        <v>Bandung</v>
      </c>
      <c r="M3" s="17" t="str">
        <f>B3</f>
        <v>Bandung</v>
      </c>
      <c r="X3" s="22"/>
      <c r="Y3" s="22"/>
    </row>
    <row r="4" spans="2:25" x14ac:dyDescent="0.2">
      <c r="X4" s="16" t="s">
        <v>65</v>
      </c>
      <c r="Y4" s="31" t="s">
        <v>64</v>
      </c>
    </row>
    <row r="5" spans="2:25" x14ac:dyDescent="0.2">
      <c r="B5" s="17" t="str">
        <f>"Perkiraan Biaya Pendaftaran dan Iuran "&amp;"Provinsi "&amp;bufffer!AL9</f>
        <v>Perkiraan Biaya Pendaftaran dan Iuran Provinsi Aceh</v>
      </c>
      <c r="M5" s="17" t="str">
        <f>"Perkiraan Biaya KTA dan SPL "&amp;"Provinsi"&amp;" "&amp;bufffer!AL9</f>
        <v>Perkiraan Biaya KTA dan SPL Provinsi Aceh</v>
      </c>
      <c r="X5" s="22" t="s">
        <v>3097</v>
      </c>
      <c r="Y5" s="32">
        <v>350000</v>
      </c>
    </row>
    <row r="6" spans="2:25" x14ac:dyDescent="0.2">
      <c r="B6" s="17" t="str">
        <f>"Sejumlah "&amp;"'"&amp;bufffer!AU9&amp;"'"</f>
        <v>Sejumlah 'Satu Juta  Rupiah.'</v>
      </c>
      <c r="M6" s="17" t="str">
        <f>"Sejumlah "&amp;"'"&amp;bufffer!AU10&amp;"'"</f>
        <v>Sejumlah ''</v>
      </c>
      <c r="X6" s="22" t="s">
        <v>3098</v>
      </c>
      <c r="Y6" s="32">
        <v>350000</v>
      </c>
    </row>
    <row r="7" spans="2:25" x14ac:dyDescent="0.2">
      <c r="R7" s="18"/>
      <c r="S7" s="18"/>
      <c r="T7" s="18"/>
      <c r="X7" s="22" t="s">
        <v>3099</v>
      </c>
      <c r="Y7" s="32">
        <v>350000</v>
      </c>
    </row>
    <row r="8" spans="2:25" x14ac:dyDescent="0.2">
      <c r="B8" s="20" t="s">
        <v>327</v>
      </c>
      <c r="C8" s="21" t="s">
        <v>325</v>
      </c>
      <c r="D8" s="20" t="s">
        <v>28</v>
      </c>
      <c r="E8" s="20"/>
      <c r="F8" s="22"/>
      <c r="G8" s="22"/>
      <c r="H8" s="22"/>
      <c r="I8" s="23" t="s">
        <v>328</v>
      </c>
      <c r="J8" s="24">
        <f>bufffer!AH9</f>
        <v>1000000</v>
      </c>
      <c r="K8" s="22"/>
      <c r="M8" s="20" t="s">
        <v>327</v>
      </c>
      <c r="N8" s="13" t="str">
        <f>bufffer!CQ9</f>
        <v/>
      </c>
      <c r="O8" s="22" t="str">
        <f>bufffer!CR9</f>
        <v/>
      </c>
      <c r="P8" s="22"/>
      <c r="Q8" s="22" t="str">
        <f>bufffer!CS9</f>
        <v/>
      </c>
      <c r="R8" s="22" t="str">
        <f>IF(U6="end","Total",bufffer!CT9)</f>
        <v/>
      </c>
      <c r="S8" s="13" t="str">
        <f>IF(ISERROR((INDEX(bufffer!$CD$9:$CD$38,MATCH(Biaya!$O8,bufffer!$BS$9:$BS$38,0)))),"",(INDEX(bufffer!$CD$9:$CD$38,MATCH(Biaya!$O8,bufffer!$BS$9:$BS$38,0))))</f>
        <v/>
      </c>
      <c r="T8" s="30" t="str">
        <f>IF(U6="end",SUM($T6:T$8),bufffer!CU9)</f>
        <v/>
      </c>
      <c r="U8" s="15" t="str">
        <f>IF(AND(N8&lt;&gt;"",N9=""),"end","")</f>
        <v/>
      </c>
      <c r="V8" s="15"/>
      <c r="X8" s="22" t="s">
        <v>3100</v>
      </c>
      <c r="Y8" s="32">
        <v>350000</v>
      </c>
    </row>
    <row r="9" spans="2:25" x14ac:dyDescent="0.2">
      <c r="B9" s="22"/>
      <c r="C9" s="21" t="s">
        <v>326</v>
      </c>
      <c r="D9" s="20" t="s">
        <v>65</v>
      </c>
      <c r="E9" s="20"/>
      <c r="F9" s="22"/>
      <c r="G9" s="22"/>
      <c r="H9" s="22"/>
      <c r="I9" s="22"/>
      <c r="J9" s="22"/>
      <c r="K9" s="22"/>
      <c r="M9" s="22"/>
      <c r="N9" s="13" t="str">
        <f>bufffer!CQ10</f>
        <v/>
      </c>
      <c r="O9" s="22" t="str">
        <f>bufffer!CR10</f>
        <v/>
      </c>
      <c r="P9" s="22"/>
      <c r="Q9" s="22" t="str">
        <f>bufffer!CS10</f>
        <v/>
      </c>
      <c r="R9" s="22" t="str">
        <f>IF(U7="end","Total",bufffer!CT10)</f>
        <v/>
      </c>
      <c r="S9" s="13" t="str">
        <f>IF(ISERROR((INDEX(bufffer!$CD$9:$CD$38,MATCH(Biaya!$O9,bufffer!$BS$9:$BS$38,0)))),"",(INDEX(bufffer!$CD$9:$CD$38,MATCH(Biaya!$O9,bufffer!$BS$9:$BS$38,0))))</f>
        <v/>
      </c>
      <c r="T9" s="30" t="str">
        <f>IF(U7="end",SUM($T7:T$8),bufffer!CU10)</f>
        <v/>
      </c>
      <c r="U9" s="15" t="str">
        <f t="shared" ref="U9:U68" si="0">IF(AND(N9&lt;&gt;"",N10=""),"end","")</f>
        <v/>
      </c>
      <c r="V9" s="15"/>
      <c r="X9" s="22" t="s">
        <v>3101</v>
      </c>
      <c r="Y9" s="32">
        <v>350000</v>
      </c>
    </row>
    <row r="10" spans="2:25" x14ac:dyDescent="0.2">
      <c r="B10" s="22"/>
      <c r="C10" s="13" t="str">
        <f>IF(D10="","",1)</f>
        <v/>
      </c>
      <c r="D10" s="22" t="str">
        <f>bufffer!AE11</f>
        <v/>
      </c>
      <c r="E10" s="13" t="str">
        <f>bufffer!AF11</f>
        <v/>
      </c>
      <c r="F10" s="22" t="str">
        <f>IF(D10="","",IF(LEFT(D10,3)="F2C","Team","Orang"))</f>
        <v/>
      </c>
      <c r="G10" s="13" t="str">
        <f>IF(D10="","","@")</f>
        <v/>
      </c>
      <c r="H10" s="25" t="str">
        <f>bufffer!AG11</f>
        <v/>
      </c>
      <c r="I10" s="25"/>
      <c r="J10" s="25" t="str">
        <f>bufffer!AH11</f>
        <v/>
      </c>
      <c r="K10" s="15" t="str">
        <f>IF(AND(C10&lt;&gt;"",C11=""),"end","")</f>
        <v/>
      </c>
      <c r="M10" s="22"/>
      <c r="N10" s="13" t="str">
        <f>bufffer!CQ11</f>
        <v/>
      </c>
      <c r="O10" s="22" t="str">
        <f>bufffer!CR11</f>
        <v/>
      </c>
      <c r="P10" s="22"/>
      <c r="Q10" s="22" t="str">
        <f>bufffer!CS11</f>
        <v/>
      </c>
      <c r="R10" s="22" t="str">
        <f>IF(U8="end","Total",bufffer!CT11)</f>
        <v/>
      </c>
      <c r="S10" s="13" t="str">
        <f>IF(ISERROR((INDEX(bufffer!$CD$9:$CD$38,MATCH(Biaya!$O10,bufffer!$BS$9:$BS$38,0)))),"",(INDEX(bufffer!$CD$9:$CD$38,MATCH(Biaya!$O10,bufffer!$BS$9:$BS$38,0))))</f>
        <v/>
      </c>
      <c r="T10" s="30" t="str">
        <f>IF(U8="end",SUM($T8:T$8),bufffer!CU11)</f>
        <v/>
      </c>
      <c r="U10" s="15" t="str">
        <f t="shared" si="0"/>
        <v/>
      </c>
      <c r="V10" s="15"/>
      <c r="X10" s="22" t="s">
        <v>3102</v>
      </c>
      <c r="Y10" s="32">
        <v>350000</v>
      </c>
    </row>
    <row r="11" spans="2:25" x14ac:dyDescent="0.2">
      <c r="B11" s="22"/>
      <c r="C11" s="13" t="str">
        <f>IF(D11="","",C10+1)</f>
        <v/>
      </c>
      <c r="D11" s="22" t="str">
        <f>bufffer!AE12</f>
        <v/>
      </c>
      <c r="E11" s="13" t="str">
        <f>bufffer!AF12</f>
        <v/>
      </c>
      <c r="F11" s="22" t="str">
        <f t="shared" ref="F11:F22" si="1">IF(D11="","",IF(LEFT(D11,3)="F2C","Team","Orang"))</f>
        <v/>
      </c>
      <c r="G11" s="13" t="str">
        <f t="shared" ref="G11:G22" si="2">IF(D11="","","@")</f>
        <v/>
      </c>
      <c r="H11" s="25" t="str">
        <f>bufffer!AG12</f>
        <v/>
      </c>
      <c r="I11" s="25"/>
      <c r="J11" s="25" t="str">
        <f>bufffer!AH12</f>
        <v/>
      </c>
      <c r="K11" s="15" t="str">
        <f>IF(AND(C11&lt;&gt;"",C12=""),"end","")</f>
        <v/>
      </c>
      <c r="M11" s="22"/>
      <c r="N11" s="13" t="str">
        <f>bufffer!CQ12</f>
        <v/>
      </c>
      <c r="O11" s="22" t="str">
        <f>bufffer!CR12</f>
        <v/>
      </c>
      <c r="P11" s="22"/>
      <c r="Q11" s="22" t="str">
        <f>bufffer!CS12</f>
        <v/>
      </c>
      <c r="R11" s="22" t="str">
        <f>IF(U9="end","Total",bufffer!CT12)</f>
        <v/>
      </c>
      <c r="S11" s="13" t="str">
        <f>IF(ISERROR((INDEX(bufffer!$CD$9:$CD$38,MATCH(Biaya!$O11,bufffer!$BS$9:$BS$38,0)))),"",(INDEX(bufffer!$CD$9:$CD$38,MATCH(Biaya!$O11,bufffer!$BS$9:$BS$38,0))))</f>
        <v/>
      </c>
      <c r="T11" s="30" t="str">
        <f>IF(U9="end",SUM($T$8:T9),bufffer!CU12)</f>
        <v/>
      </c>
      <c r="U11" s="15" t="str">
        <f t="shared" si="0"/>
        <v/>
      </c>
      <c r="V11" s="15"/>
      <c r="X11" s="22" t="s">
        <v>25</v>
      </c>
      <c r="Y11" s="32">
        <v>400000</v>
      </c>
    </row>
    <row r="12" spans="2:25" x14ac:dyDescent="0.2">
      <c r="B12" s="22"/>
      <c r="C12" s="13" t="str">
        <f t="shared" ref="C12:C22" si="3">IF(D12="","",C11+1)</f>
        <v/>
      </c>
      <c r="D12" s="22" t="str">
        <f>bufffer!AE13</f>
        <v/>
      </c>
      <c r="E12" s="13" t="str">
        <f>bufffer!AF13</f>
        <v/>
      </c>
      <c r="F12" s="22" t="str">
        <f t="shared" si="1"/>
        <v/>
      </c>
      <c r="G12" s="13" t="str">
        <f t="shared" si="2"/>
        <v/>
      </c>
      <c r="H12" s="25" t="str">
        <f>bufffer!AG13</f>
        <v/>
      </c>
      <c r="I12" s="25"/>
      <c r="J12" s="25" t="str">
        <f>bufffer!AH13</f>
        <v/>
      </c>
      <c r="K12" s="15" t="str">
        <f t="shared" ref="K12:K22" si="4">IF(AND(C12&lt;&gt;"",C13=""),"end","")</f>
        <v/>
      </c>
      <c r="M12" s="22"/>
      <c r="N12" s="13" t="str">
        <f>bufffer!CQ13</f>
        <v/>
      </c>
      <c r="O12" s="22" t="str">
        <f>bufffer!CR13</f>
        <v/>
      </c>
      <c r="P12" s="22"/>
      <c r="Q12" s="22" t="str">
        <f>bufffer!CS13</f>
        <v/>
      </c>
      <c r="R12" s="22" t="str">
        <f>IF(U10="end","Total",bufffer!CT13)</f>
        <v/>
      </c>
      <c r="S12" s="13" t="str">
        <f>IF(ISERROR((INDEX(bufffer!$CD$9:$CD$38,MATCH(Biaya!$O12,bufffer!$BS$9:$BS$38,0)))),"",(INDEX(bufffer!$CD$9:$CD$38,MATCH(Biaya!$O12,bufffer!$BS$9:$BS$38,0))))</f>
        <v/>
      </c>
      <c r="T12" s="30" t="str">
        <f>IF(U10="end",SUM($T$8:T10),bufffer!CU13)</f>
        <v/>
      </c>
      <c r="U12" s="15" t="str">
        <f t="shared" si="0"/>
        <v/>
      </c>
      <c r="V12" s="15"/>
      <c r="X12" s="22" t="s">
        <v>26</v>
      </c>
      <c r="Y12" s="32">
        <v>400000</v>
      </c>
    </row>
    <row r="13" spans="2:25" x14ac:dyDescent="0.2">
      <c r="B13" s="22"/>
      <c r="C13" s="13" t="str">
        <f t="shared" si="3"/>
        <v/>
      </c>
      <c r="D13" s="22" t="str">
        <f>bufffer!AE14</f>
        <v/>
      </c>
      <c r="E13" s="13" t="str">
        <f>bufffer!AF14</f>
        <v/>
      </c>
      <c r="F13" s="22" t="str">
        <f t="shared" si="1"/>
        <v/>
      </c>
      <c r="G13" s="13" t="str">
        <f t="shared" si="2"/>
        <v/>
      </c>
      <c r="H13" s="25" t="str">
        <f>bufffer!AG14</f>
        <v/>
      </c>
      <c r="I13" s="25"/>
      <c r="J13" s="25" t="str">
        <f>bufffer!AH14</f>
        <v/>
      </c>
      <c r="K13" s="15" t="str">
        <f t="shared" si="4"/>
        <v/>
      </c>
      <c r="M13" s="22"/>
      <c r="N13" s="13" t="str">
        <f>bufffer!CQ14</f>
        <v/>
      </c>
      <c r="O13" s="22" t="str">
        <f>bufffer!CR14</f>
        <v/>
      </c>
      <c r="P13" s="22"/>
      <c r="Q13" s="22" t="str">
        <f>bufffer!CS14</f>
        <v/>
      </c>
      <c r="R13" s="22" t="str">
        <f>IF(U11="end","Total",bufffer!CT14)</f>
        <v/>
      </c>
      <c r="S13" s="13" t="str">
        <f>IF(ISERROR((INDEX(bufffer!$CD$9:$CD$38,MATCH(Biaya!$O13,bufffer!$BS$9:$BS$38,0)))),"",(INDEX(bufffer!$CD$9:$CD$38,MATCH(Biaya!$O13,bufffer!$BS$9:$BS$38,0))))</f>
        <v/>
      </c>
      <c r="T13" s="30" t="str">
        <f>IF(U11="end",SUM($T$8:T11),bufffer!CU14)</f>
        <v/>
      </c>
      <c r="U13" s="15" t="str">
        <f t="shared" si="0"/>
        <v/>
      </c>
      <c r="V13" s="15"/>
      <c r="X13" s="22" t="s">
        <v>27</v>
      </c>
      <c r="Y13" s="32">
        <v>500000</v>
      </c>
    </row>
    <row r="14" spans="2:25" x14ac:dyDescent="0.2">
      <c r="B14" s="22"/>
      <c r="C14" s="13" t="str">
        <f t="shared" si="3"/>
        <v/>
      </c>
      <c r="D14" s="22" t="str">
        <f>bufffer!AE15</f>
        <v/>
      </c>
      <c r="E14" s="13" t="str">
        <f>bufffer!AF15</f>
        <v/>
      </c>
      <c r="F14" s="22" t="str">
        <f t="shared" si="1"/>
        <v/>
      </c>
      <c r="G14" s="13" t="str">
        <f t="shared" si="2"/>
        <v/>
      </c>
      <c r="H14" s="25" t="str">
        <f>bufffer!AG15</f>
        <v/>
      </c>
      <c r="I14" s="25"/>
      <c r="J14" s="25" t="str">
        <f>bufffer!AH15</f>
        <v/>
      </c>
      <c r="K14" s="15" t="str">
        <f t="shared" si="4"/>
        <v/>
      </c>
      <c r="M14" s="22"/>
      <c r="N14" s="13" t="str">
        <f>bufffer!CQ15</f>
        <v/>
      </c>
      <c r="O14" s="22" t="str">
        <f>bufffer!CR15</f>
        <v/>
      </c>
      <c r="P14" s="22"/>
      <c r="Q14" s="22" t="str">
        <f>bufffer!CS15</f>
        <v/>
      </c>
      <c r="R14" s="22" t="str">
        <f>IF(U12="end","Total",bufffer!CT15)</f>
        <v/>
      </c>
      <c r="S14" s="13" t="str">
        <f>IF(ISERROR((INDEX(bufffer!$CD$9:$CD$38,MATCH(Biaya!$O14,bufffer!$BS$9:$BS$38,0)))),"",(INDEX(bufffer!$CD$9:$CD$38,MATCH(Biaya!$O14,bufffer!$BS$9:$BS$38,0))))</f>
        <v/>
      </c>
      <c r="T14" s="30" t="str">
        <f>IF(U12="end",SUM($T$8:T12),bufffer!CU15)</f>
        <v/>
      </c>
      <c r="U14" s="15" t="str">
        <f t="shared" si="0"/>
        <v/>
      </c>
      <c r="V14" s="15"/>
      <c r="X14" s="22" t="s">
        <v>5</v>
      </c>
      <c r="Y14" s="32">
        <v>500000</v>
      </c>
    </row>
    <row r="15" spans="2:25" x14ac:dyDescent="0.2">
      <c r="B15" s="22"/>
      <c r="C15" s="13" t="str">
        <f t="shared" si="3"/>
        <v/>
      </c>
      <c r="D15" s="22" t="str">
        <f>bufffer!AE16</f>
        <v/>
      </c>
      <c r="E15" s="13" t="str">
        <f>bufffer!AF16</f>
        <v/>
      </c>
      <c r="F15" s="22" t="str">
        <f t="shared" si="1"/>
        <v/>
      </c>
      <c r="G15" s="13" t="str">
        <f t="shared" si="2"/>
        <v/>
      </c>
      <c r="H15" s="25" t="str">
        <f>bufffer!AG16</f>
        <v/>
      </c>
      <c r="I15" s="25"/>
      <c r="J15" s="25" t="str">
        <f>bufffer!AH16</f>
        <v/>
      </c>
      <c r="K15" s="15" t="str">
        <f t="shared" si="4"/>
        <v/>
      </c>
      <c r="M15" s="22"/>
      <c r="N15" s="13" t="str">
        <f>bufffer!CQ16</f>
        <v/>
      </c>
      <c r="O15" s="22" t="str">
        <f>bufffer!CR16</f>
        <v/>
      </c>
      <c r="P15" s="22"/>
      <c r="Q15" s="22" t="str">
        <f>bufffer!CS16</f>
        <v/>
      </c>
      <c r="R15" s="22" t="str">
        <f>IF(U13="end","Total",bufffer!CT16)</f>
        <v/>
      </c>
      <c r="S15" s="13" t="str">
        <f>IF(ISERROR((INDEX(bufffer!$CD$9:$CD$38,MATCH(Biaya!$O15,bufffer!$BS$9:$BS$38,0)))),"",(INDEX(bufffer!$CD$9:$CD$38,MATCH(Biaya!$O15,bufffer!$BS$9:$BS$38,0))))</f>
        <v/>
      </c>
      <c r="T15" s="30" t="str">
        <f>IF(U13="end",SUM($T$8:T13),bufffer!CU16)</f>
        <v/>
      </c>
      <c r="U15" s="15" t="str">
        <f t="shared" si="0"/>
        <v/>
      </c>
      <c r="V15" s="15"/>
      <c r="X15" s="22" t="s">
        <v>6</v>
      </c>
      <c r="Y15" s="32">
        <v>550000</v>
      </c>
    </row>
    <row r="16" spans="2:25" x14ac:dyDescent="0.2">
      <c r="B16" s="22"/>
      <c r="C16" s="13" t="str">
        <f t="shared" si="3"/>
        <v/>
      </c>
      <c r="D16" s="22" t="str">
        <f>bufffer!AE17</f>
        <v/>
      </c>
      <c r="E16" s="13" t="str">
        <f>bufffer!AF17</f>
        <v/>
      </c>
      <c r="F16" s="22" t="str">
        <f t="shared" si="1"/>
        <v/>
      </c>
      <c r="G16" s="13" t="str">
        <f t="shared" si="2"/>
        <v/>
      </c>
      <c r="H16" s="25" t="str">
        <f>bufffer!AG17</f>
        <v/>
      </c>
      <c r="I16" s="25"/>
      <c r="J16" s="25" t="str">
        <f>bufffer!AH17</f>
        <v/>
      </c>
      <c r="K16" s="15" t="str">
        <f t="shared" si="4"/>
        <v/>
      </c>
      <c r="M16" s="22"/>
      <c r="N16" s="13" t="str">
        <f>bufffer!CQ17</f>
        <v/>
      </c>
      <c r="O16" s="22" t="str">
        <f>bufffer!CR17</f>
        <v/>
      </c>
      <c r="P16" s="22"/>
      <c r="Q16" s="22" t="str">
        <f>bufffer!CS17</f>
        <v/>
      </c>
      <c r="R16" s="22" t="str">
        <f>IF(U14="end","Total",bufffer!CT17)</f>
        <v/>
      </c>
      <c r="S16" s="13" t="str">
        <f>IF(ISERROR((INDEX(bufffer!$CD$9:$CD$38,MATCH(Biaya!$O16,bufffer!$BS$9:$BS$38,0)))),"",(INDEX(bufffer!$CD$9:$CD$38,MATCH(Biaya!$O16,bufffer!$BS$9:$BS$38,0))))</f>
        <v/>
      </c>
      <c r="T16" s="30" t="str">
        <f>IF(U14="end",SUM($T$8:T14),bufffer!CU17)</f>
        <v/>
      </c>
      <c r="U16" s="15" t="str">
        <f t="shared" si="0"/>
        <v/>
      </c>
      <c r="V16" s="15"/>
      <c r="X16" s="22" t="s">
        <v>7</v>
      </c>
      <c r="Y16" s="32">
        <v>550000</v>
      </c>
    </row>
    <row r="17" spans="2:25" x14ac:dyDescent="0.2">
      <c r="B17" s="22"/>
      <c r="C17" s="13" t="str">
        <f t="shared" si="3"/>
        <v/>
      </c>
      <c r="D17" s="22" t="str">
        <f>bufffer!AE18</f>
        <v/>
      </c>
      <c r="E17" s="13" t="str">
        <f>bufffer!AF18</f>
        <v/>
      </c>
      <c r="F17" s="22" t="str">
        <f t="shared" si="1"/>
        <v/>
      </c>
      <c r="G17" s="13" t="str">
        <f t="shared" si="2"/>
        <v/>
      </c>
      <c r="H17" s="25" t="str">
        <f>bufffer!AG18</f>
        <v/>
      </c>
      <c r="I17" s="25"/>
      <c r="J17" s="25" t="str">
        <f>bufffer!AH18</f>
        <v/>
      </c>
      <c r="K17" s="15" t="str">
        <f t="shared" si="4"/>
        <v/>
      </c>
      <c r="M17" s="22"/>
      <c r="N17" s="13" t="str">
        <f>bufffer!CQ18</f>
        <v/>
      </c>
      <c r="O17" s="22" t="str">
        <f>bufffer!CR18</f>
        <v/>
      </c>
      <c r="P17" s="22"/>
      <c r="Q17" s="22" t="str">
        <f>bufffer!CS18</f>
        <v/>
      </c>
      <c r="R17" s="22" t="str">
        <f>IF(U15="end","Total",bufffer!CT18)</f>
        <v/>
      </c>
      <c r="S17" s="13" t="str">
        <f>IF(ISERROR((INDEX(bufffer!$CD$9:$CD$38,MATCH(Biaya!$O17,bufffer!$BS$9:$BS$38,0)))),"",(INDEX(bufffer!$CD$9:$CD$38,MATCH(Biaya!$O17,bufffer!$BS$9:$BS$38,0))))</f>
        <v/>
      </c>
      <c r="T17" s="30" t="str">
        <f>IF(U15="end",SUM($T$8:T15),bufffer!CU18)</f>
        <v/>
      </c>
      <c r="U17" s="15" t="str">
        <f t="shared" si="0"/>
        <v/>
      </c>
      <c r="V17" s="15"/>
      <c r="X17" s="22" t="s">
        <v>8</v>
      </c>
      <c r="Y17" s="32">
        <v>550000</v>
      </c>
    </row>
    <row r="18" spans="2:25" x14ac:dyDescent="0.2">
      <c r="B18" s="22"/>
      <c r="C18" s="13" t="str">
        <f t="shared" si="3"/>
        <v/>
      </c>
      <c r="D18" s="22" t="str">
        <f>bufffer!AE19</f>
        <v/>
      </c>
      <c r="E18" s="13" t="str">
        <f>bufffer!AF19</f>
        <v/>
      </c>
      <c r="F18" s="22" t="str">
        <f t="shared" si="1"/>
        <v/>
      </c>
      <c r="G18" s="13" t="str">
        <f t="shared" si="2"/>
        <v/>
      </c>
      <c r="H18" s="25" t="str">
        <f>bufffer!AG19</f>
        <v/>
      </c>
      <c r="I18" s="25"/>
      <c r="J18" s="25" t="str">
        <f>bufffer!AH19</f>
        <v/>
      </c>
      <c r="K18" s="15" t="str">
        <f t="shared" si="4"/>
        <v/>
      </c>
      <c r="M18" s="22"/>
      <c r="N18" s="13" t="str">
        <f>bufffer!CQ19</f>
        <v/>
      </c>
      <c r="O18" s="22" t="str">
        <f>bufffer!CR19</f>
        <v/>
      </c>
      <c r="P18" s="22"/>
      <c r="Q18" s="22" t="str">
        <f>bufffer!CS19</f>
        <v/>
      </c>
      <c r="R18" s="22" t="str">
        <f>IF(U16="end","Total",bufffer!CT19)</f>
        <v/>
      </c>
      <c r="S18" s="13" t="str">
        <f>IF(ISERROR((INDEX(bufffer!$CD$9:$CD$38,MATCH(Biaya!$O18,bufffer!$BS$9:$BS$38,0)))),"",(INDEX(bufffer!$CD$9:$CD$38,MATCH(Biaya!$O18,bufffer!$BS$9:$BS$38,0))))</f>
        <v/>
      </c>
      <c r="T18" s="30" t="str">
        <f>IF(U16="end",SUM($T$8:T16),bufffer!CU19)</f>
        <v/>
      </c>
      <c r="U18" s="15" t="str">
        <f t="shared" si="0"/>
        <v/>
      </c>
      <c r="V18" s="15"/>
      <c r="X18" s="22"/>
      <c r="Y18" s="22"/>
    </row>
    <row r="19" spans="2:25" x14ac:dyDescent="0.2">
      <c r="B19" s="22"/>
      <c r="C19" s="13" t="str">
        <f t="shared" si="3"/>
        <v/>
      </c>
      <c r="D19" s="22" t="str">
        <f>bufffer!AE20</f>
        <v/>
      </c>
      <c r="E19" s="13" t="str">
        <f>bufffer!AF20</f>
        <v/>
      </c>
      <c r="F19" s="22" t="str">
        <f t="shared" si="1"/>
        <v/>
      </c>
      <c r="G19" s="13" t="str">
        <f t="shared" si="2"/>
        <v/>
      </c>
      <c r="H19" s="25" t="str">
        <f>bufffer!AG20</f>
        <v/>
      </c>
      <c r="I19" s="25"/>
      <c r="J19" s="25" t="str">
        <f>bufffer!AH20</f>
        <v/>
      </c>
      <c r="K19" s="15" t="str">
        <f t="shared" si="4"/>
        <v/>
      </c>
      <c r="M19" s="22"/>
      <c r="N19" s="13" t="str">
        <f>bufffer!CQ20</f>
        <v/>
      </c>
      <c r="O19" s="22" t="str">
        <f>bufffer!CR20</f>
        <v/>
      </c>
      <c r="P19" s="22"/>
      <c r="Q19" s="22" t="str">
        <f>bufffer!CS20</f>
        <v/>
      </c>
      <c r="R19" s="22" t="str">
        <f>IF(U17="end","Total",bufffer!CT20)</f>
        <v/>
      </c>
      <c r="S19" s="13" t="str">
        <f>IF(ISERROR((INDEX(bufffer!$CD$9:$CD$38,MATCH(Biaya!$O19,bufffer!$BS$9:$BS$38,0)))),"",(INDEX(bufffer!$CD$9:$CD$38,MATCH(Biaya!$O19,bufffer!$BS$9:$BS$38,0))))</f>
        <v/>
      </c>
      <c r="T19" s="30" t="str">
        <f>IF(U17="end",SUM($T$8:T17),bufffer!CU20)</f>
        <v/>
      </c>
      <c r="U19" s="15" t="str">
        <f t="shared" si="0"/>
        <v/>
      </c>
      <c r="V19" s="15"/>
      <c r="X19" s="22"/>
      <c r="Y19" s="22"/>
    </row>
    <row r="20" spans="2:25" x14ac:dyDescent="0.2">
      <c r="B20" s="22"/>
      <c r="C20" s="13" t="str">
        <f t="shared" si="3"/>
        <v/>
      </c>
      <c r="D20" s="22" t="str">
        <f>bufffer!AE21</f>
        <v/>
      </c>
      <c r="E20" s="13" t="str">
        <f>bufffer!AF21</f>
        <v/>
      </c>
      <c r="F20" s="22" t="str">
        <f t="shared" si="1"/>
        <v/>
      </c>
      <c r="G20" s="13" t="str">
        <f t="shared" si="2"/>
        <v/>
      </c>
      <c r="H20" s="25" t="str">
        <f>bufffer!AG21</f>
        <v/>
      </c>
      <c r="I20" s="25"/>
      <c r="J20" s="25" t="str">
        <f>bufffer!AH21</f>
        <v/>
      </c>
      <c r="K20" s="15" t="str">
        <f t="shared" si="4"/>
        <v/>
      </c>
      <c r="M20" s="22"/>
      <c r="N20" s="13" t="str">
        <f>bufffer!CQ21</f>
        <v/>
      </c>
      <c r="O20" s="22" t="str">
        <f>bufffer!CR21</f>
        <v/>
      </c>
      <c r="P20" s="22"/>
      <c r="Q20" s="22" t="str">
        <f>bufffer!CS21</f>
        <v/>
      </c>
      <c r="R20" s="22" t="str">
        <f>IF(U18="end","Total",bufffer!CT21)</f>
        <v/>
      </c>
      <c r="S20" s="13" t="str">
        <f>IF(ISERROR((INDEX(bufffer!$CD$9:$CD$38,MATCH(Biaya!$O20,bufffer!$BS$9:$BS$38,0)))),"",(INDEX(bufffer!$CD$9:$CD$38,MATCH(Biaya!$O20,bufffer!$BS$9:$BS$38,0))))</f>
        <v/>
      </c>
      <c r="T20" s="30" t="str">
        <f>IF(U18="end",SUM($T$8:T18),bufffer!CU21)</f>
        <v/>
      </c>
      <c r="U20" s="15" t="str">
        <f t="shared" si="0"/>
        <v/>
      </c>
      <c r="V20" s="15"/>
      <c r="X20" s="17" t="s">
        <v>28</v>
      </c>
      <c r="Y20" s="31" t="s">
        <v>64</v>
      </c>
    </row>
    <row r="21" spans="2:25" x14ac:dyDescent="0.2">
      <c r="B21" s="22"/>
      <c r="C21" s="13" t="str">
        <f t="shared" si="3"/>
        <v/>
      </c>
      <c r="D21" s="22" t="str">
        <f>bufffer!AE22</f>
        <v/>
      </c>
      <c r="E21" s="13" t="str">
        <f>bufffer!AF22</f>
        <v/>
      </c>
      <c r="F21" s="22" t="str">
        <f t="shared" si="1"/>
        <v/>
      </c>
      <c r="G21" s="13" t="str">
        <f t="shared" si="2"/>
        <v/>
      </c>
      <c r="H21" s="25" t="str">
        <f>bufffer!AG22</f>
        <v/>
      </c>
      <c r="I21" s="25"/>
      <c r="J21" s="25" t="str">
        <f>bufffer!AH22</f>
        <v/>
      </c>
      <c r="K21" s="15" t="str">
        <f t="shared" si="4"/>
        <v/>
      </c>
      <c r="M21" s="22"/>
      <c r="N21" s="13" t="str">
        <f>bufffer!CQ22</f>
        <v/>
      </c>
      <c r="O21" s="22" t="str">
        <f>bufffer!CR22</f>
        <v/>
      </c>
      <c r="P21" s="22"/>
      <c r="Q21" s="22" t="str">
        <f>bufffer!CS22</f>
        <v/>
      </c>
      <c r="R21" s="22" t="str">
        <f>IF(U19="end","Total",bufffer!CT22)</f>
        <v/>
      </c>
      <c r="S21" s="13" t="str">
        <f>IF(ISERROR((INDEX(bufffer!$CD$9:$CD$38,MATCH(Biaya!$O21,bufffer!$BS$9:$BS$38,0)))),"",(INDEX(bufffer!$CD$9:$CD$38,MATCH(Biaya!$O21,bufffer!$BS$9:$BS$38,0))))</f>
        <v/>
      </c>
      <c r="T21" s="30" t="str">
        <f>IF(U19="end",SUM($T$8:T19),bufffer!CU22)</f>
        <v/>
      </c>
      <c r="U21" s="15" t="str">
        <f t="shared" si="0"/>
        <v/>
      </c>
      <c r="V21" s="15"/>
      <c r="X21" s="22" t="s">
        <v>66</v>
      </c>
      <c r="Y21" s="32">
        <v>1000000</v>
      </c>
    </row>
    <row r="22" spans="2:25" x14ac:dyDescent="0.2">
      <c r="B22" s="22"/>
      <c r="C22" s="13" t="str">
        <f t="shared" si="3"/>
        <v/>
      </c>
      <c r="D22" s="22" t="str">
        <f>bufffer!AE23</f>
        <v/>
      </c>
      <c r="E22" s="13" t="str">
        <f>bufffer!AF23</f>
        <v/>
      </c>
      <c r="F22" s="22" t="str">
        <f t="shared" si="1"/>
        <v/>
      </c>
      <c r="G22" s="13" t="str">
        <f t="shared" si="2"/>
        <v/>
      </c>
      <c r="H22" s="25" t="str">
        <f>bufffer!AG23</f>
        <v/>
      </c>
      <c r="I22" s="25"/>
      <c r="J22" s="25" t="str">
        <f>bufffer!AH23</f>
        <v/>
      </c>
      <c r="K22" s="15" t="str">
        <f t="shared" si="4"/>
        <v/>
      </c>
      <c r="M22" s="22"/>
      <c r="N22" s="13" t="str">
        <f>bufffer!CQ23</f>
        <v/>
      </c>
      <c r="O22" s="22" t="str">
        <f>bufffer!CR23</f>
        <v/>
      </c>
      <c r="P22" s="22"/>
      <c r="Q22" s="22" t="str">
        <f>bufffer!CS23</f>
        <v/>
      </c>
      <c r="R22" s="22" t="str">
        <f>IF(U20="end","Total",bufffer!CT23)</f>
        <v/>
      </c>
      <c r="S22" s="13" t="str">
        <f>IF(ISERROR((INDEX(bufffer!$CD$9:$CD$38,MATCH(Biaya!$O22,bufffer!$BS$9:$BS$38,0)))),"",(INDEX(bufffer!$CD$9:$CD$38,MATCH(Biaya!$O22,bufffer!$BS$9:$BS$38,0))))</f>
        <v/>
      </c>
      <c r="T22" s="30" t="str">
        <f>IF(U20="end",SUM($T$8:T20),bufffer!CU23)</f>
        <v/>
      </c>
      <c r="U22" s="15" t="str">
        <f t="shared" si="0"/>
        <v/>
      </c>
      <c r="V22" s="15"/>
      <c r="X22" s="22" t="s">
        <v>29</v>
      </c>
      <c r="Y22" s="32">
        <v>1000000</v>
      </c>
    </row>
    <row r="23" spans="2:25" x14ac:dyDescent="0.2">
      <c r="B23" s="22"/>
      <c r="C23" s="22"/>
      <c r="D23" s="22"/>
      <c r="E23" s="22"/>
      <c r="F23" s="22"/>
      <c r="G23" s="22"/>
      <c r="H23" s="22"/>
      <c r="I23" s="22"/>
      <c r="J23" s="22"/>
      <c r="K23" s="22"/>
      <c r="M23" s="22"/>
      <c r="N23" s="13" t="str">
        <f>bufffer!CQ24</f>
        <v/>
      </c>
      <c r="O23" s="22" t="str">
        <f>bufffer!CR24</f>
        <v/>
      </c>
      <c r="P23" s="22"/>
      <c r="Q23" s="22" t="str">
        <f>bufffer!CS24</f>
        <v/>
      </c>
      <c r="R23" s="22" t="str">
        <f>IF(U21="end","Total",bufffer!CT24)</f>
        <v/>
      </c>
      <c r="S23" s="13" t="str">
        <f>IF(ISERROR((INDEX(bufffer!$CD$9:$CD$38,MATCH(Biaya!$O23,bufffer!$BS$9:$BS$38,0)))),"",(INDEX(bufffer!$CD$9:$CD$38,MATCH(Biaya!$O23,bufffer!$BS$9:$BS$38,0))))</f>
        <v/>
      </c>
      <c r="T23" s="30" t="str">
        <f>IF(U21="end",SUM($T$8:T21),bufffer!CU24)</f>
        <v/>
      </c>
      <c r="U23" s="15" t="str">
        <f t="shared" si="0"/>
        <v/>
      </c>
      <c r="V23" s="15"/>
      <c r="X23" s="22" t="s">
        <v>30</v>
      </c>
      <c r="Y23" s="32">
        <v>3000000</v>
      </c>
    </row>
    <row r="24" spans="2:25" x14ac:dyDescent="0.2">
      <c r="B24" s="22"/>
      <c r="C24" s="22"/>
      <c r="D24" s="22"/>
      <c r="E24" s="22"/>
      <c r="F24" s="22"/>
      <c r="G24" s="22"/>
      <c r="H24" s="22"/>
      <c r="I24" s="23" t="s">
        <v>329</v>
      </c>
      <c r="J24" s="26">
        <f>SUM(J10:J22)</f>
        <v>0</v>
      </c>
      <c r="K24" s="22"/>
      <c r="M24" s="22"/>
      <c r="N24" s="13" t="str">
        <f>bufffer!CQ25</f>
        <v/>
      </c>
      <c r="O24" s="22" t="str">
        <f>bufffer!CR25</f>
        <v/>
      </c>
      <c r="P24" s="22"/>
      <c r="Q24" s="22" t="str">
        <f>bufffer!CS25</f>
        <v/>
      </c>
      <c r="R24" s="22" t="str">
        <f>IF(U22="end","Total",bufffer!CT25)</f>
        <v/>
      </c>
      <c r="S24" s="13" t="str">
        <f>IF(ISERROR((INDEX(bufffer!$CD$9:$CD$38,MATCH(Biaya!$O24,bufffer!$BS$9:$BS$38,0)))),"",(INDEX(bufffer!$CD$9:$CD$38,MATCH(Biaya!$O24,bufffer!$BS$9:$BS$38,0))))</f>
        <v/>
      </c>
      <c r="T24" s="30" t="str">
        <f>IF(U22="end",SUM($T$8:T22),bufffer!CU25)</f>
        <v/>
      </c>
      <c r="U24" s="15" t="str">
        <f t="shared" si="0"/>
        <v/>
      </c>
      <c r="V24" s="15"/>
      <c r="X24" s="22" t="s">
        <v>31</v>
      </c>
      <c r="Y24" s="32">
        <v>1000000</v>
      </c>
    </row>
    <row r="25" spans="2:25" x14ac:dyDescent="0.2">
      <c r="B25" s="22"/>
      <c r="C25" s="22"/>
      <c r="D25" s="22"/>
      <c r="E25" s="22"/>
      <c r="F25" s="22"/>
      <c r="G25" s="22"/>
      <c r="H25" s="22"/>
      <c r="I25" s="22"/>
      <c r="J25" s="22"/>
      <c r="K25" s="22"/>
      <c r="M25" s="22"/>
      <c r="N25" s="13" t="str">
        <f>bufffer!CQ26</f>
        <v/>
      </c>
      <c r="O25" s="22" t="str">
        <f>bufffer!CR26</f>
        <v/>
      </c>
      <c r="P25" s="22"/>
      <c r="Q25" s="22" t="str">
        <f>bufffer!CS26</f>
        <v/>
      </c>
      <c r="R25" s="22" t="str">
        <f>IF(U23="end","Total",bufffer!CT26)</f>
        <v/>
      </c>
      <c r="S25" s="13" t="str">
        <f>IF(ISERROR((INDEX(bufffer!$CD$9:$CD$38,MATCH(Biaya!$O25,bufffer!$BS$9:$BS$38,0)))),"",(INDEX(bufffer!$CD$9:$CD$38,MATCH(Biaya!$O25,bufffer!$BS$9:$BS$38,0))))</f>
        <v/>
      </c>
      <c r="T25" s="30" t="str">
        <f>IF(U23="end",SUM($T$8:T23),bufffer!CU26)</f>
        <v/>
      </c>
      <c r="U25" s="15" t="str">
        <f t="shared" si="0"/>
        <v/>
      </c>
      <c r="V25" s="15"/>
      <c r="X25" s="22" t="s">
        <v>32</v>
      </c>
      <c r="Y25" s="32">
        <v>1000000</v>
      </c>
    </row>
    <row r="26" spans="2:25" x14ac:dyDescent="0.2">
      <c r="B26" s="22"/>
      <c r="C26" s="22"/>
      <c r="D26" s="22"/>
      <c r="E26" s="22"/>
      <c r="F26" s="22"/>
      <c r="G26" s="22"/>
      <c r="H26" s="22"/>
      <c r="I26" s="23" t="s">
        <v>330</v>
      </c>
      <c r="J26" s="26">
        <f>J24+J8</f>
        <v>1000000</v>
      </c>
      <c r="K26" s="22"/>
      <c r="M26" s="22"/>
      <c r="N26" s="13" t="str">
        <f>bufffer!CQ27</f>
        <v/>
      </c>
      <c r="O26" s="22" t="str">
        <f>bufffer!CR27</f>
        <v/>
      </c>
      <c r="P26" s="22"/>
      <c r="Q26" s="22" t="str">
        <f>bufffer!CS27</f>
        <v/>
      </c>
      <c r="R26" s="22" t="str">
        <f>IF(U24="end","Total",bufffer!CT27)</f>
        <v/>
      </c>
      <c r="S26" s="13" t="str">
        <f>IF(ISERROR((INDEX(bufffer!$CD$9:$CD$38,MATCH(Biaya!$O26,bufffer!$BS$9:$BS$38,0)))),"",(INDEX(bufffer!$CD$9:$CD$38,MATCH(Biaya!$O26,bufffer!$BS$9:$BS$38,0))))</f>
        <v/>
      </c>
      <c r="T26" s="30" t="str">
        <f>IF(U24="end",SUM($T$8:T24),bufffer!CU27)</f>
        <v/>
      </c>
      <c r="U26" s="15" t="str">
        <f t="shared" si="0"/>
        <v/>
      </c>
      <c r="V26" s="15"/>
      <c r="X26" s="22" t="s">
        <v>33</v>
      </c>
      <c r="Y26" s="32">
        <v>5000000</v>
      </c>
    </row>
    <row r="27" spans="2:25" x14ac:dyDescent="0.2">
      <c r="B27" s="22"/>
      <c r="C27" s="22"/>
      <c r="D27" s="22"/>
      <c r="E27" s="22"/>
      <c r="F27" s="22"/>
      <c r="G27" s="22"/>
      <c r="H27" s="22"/>
      <c r="I27" s="22"/>
      <c r="J27" s="22"/>
      <c r="K27" s="22"/>
      <c r="M27" s="22"/>
      <c r="N27" s="13" t="str">
        <f>bufffer!CQ28</f>
        <v/>
      </c>
      <c r="O27" s="22" t="str">
        <f>bufffer!CR28</f>
        <v/>
      </c>
      <c r="P27" s="22"/>
      <c r="Q27" s="22" t="str">
        <f>bufffer!CS28</f>
        <v/>
      </c>
      <c r="R27" s="22" t="str">
        <f>IF(U25="end","Total",bufffer!CT28)</f>
        <v/>
      </c>
      <c r="S27" s="13" t="str">
        <f>IF(ISERROR((INDEX(bufffer!$CD$9:$CD$38,MATCH(Biaya!$O27,bufffer!$BS$9:$BS$38,0)))),"",(INDEX(bufffer!$CD$9:$CD$38,MATCH(Biaya!$O27,bufffer!$BS$9:$BS$38,0))))</f>
        <v/>
      </c>
      <c r="T27" s="30" t="str">
        <f>IF(U25="end",SUM($T$8:T25),bufffer!CU28)</f>
        <v/>
      </c>
      <c r="U27" s="15" t="str">
        <f t="shared" si="0"/>
        <v/>
      </c>
      <c r="V27" s="15"/>
      <c r="X27" s="22" t="s">
        <v>34</v>
      </c>
      <c r="Y27" s="32">
        <v>1000000</v>
      </c>
    </row>
    <row r="28" spans="2:25" x14ac:dyDescent="0.2">
      <c r="B28" s="22"/>
      <c r="C28" s="22"/>
      <c r="D28" s="22"/>
      <c r="E28" s="22"/>
      <c r="F28" s="22"/>
      <c r="G28" s="22"/>
      <c r="H28" s="22"/>
      <c r="I28" s="22"/>
      <c r="J28" s="22"/>
      <c r="K28" s="22"/>
      <c r="M28" s="22"/>
      <c r="N28" s="13" t="str">
        <f>bufffer!CQ29</f>
        <v/>
      </c>
      <c r="O28" s="22" t="str">
        <f>bufffer!CR29</f>
        <v/>
      </c>
      <c r="P28" s="22"/>
      <c r="Q28" s="22" t="str">
        <f>bufffer!CS29</f>
        <v/>
      </c>
      <c r="R28" s="22" t="str">
        <f>IF(U26="end","Total",bufffer!CT29)</f>
        <v/>
      </c>
      <c r="S28" s="13" t="str">
        <f>IF(ISERROR((INDEX(bufffer!$CD$9:$CD$38,MATCH(Biaya!$O28,bufffer!$BS$9:$BS$38,0)))),"",(INDEX(bufffer!$CD$9:$CD$38,MATCH(Biaya!$O28,bufffer!$BS$9:$BS$38,0))))</f>
        <v/>
      </c>
      <c r="T28" s="30" t="str">
        <f>IF(U26="end",SUM($T$8:T26),bufffer!CU29)</f>
        <v/>
      </c>
      <c r="U28" s="15" t="str">
        <f t="shared" si="0"/>
        <v/>
      </c>
      <c r="V28" s="15"/>
      <c r="X28" s="22" t="s">
        <v>36</v>
      </c>
      <c r="Y28" s="32">
        <v>1000000</v>
      </c>
    </row>
    <row r="29" spans="2:25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2"/>
      <c r="M29" s="22"/>
      <c r="N29" s="13" t="str">
        <f>bufffer!CQ30</f>
        <v/>
      </c>
      <c r="O29" s="22" t="str">
        <f>bufffer!CR30</f>
        <v/>
      </c>
      <c r="P29" s="22"/>
      <c r="Q29" s="22" t="str">
        <f>bufffer!CS30</f>
        <v/>
      </c>
      <c r="R29" s="22" t="str">
        <f>IF(U27="end","Total",bufffer!CT30)</f>
        <v/>
      </c>
      <c r="S29" s="13" t="str">
        <f>IF(ISERROR((INDEX(bufffer!$CD$9:$CD$38,MATCH(Biaya!$O29,bufffer!$BS$9:$BS$38,0)))),"",(INDEX(bufffer!$CD$9:$CD$38,MATCH(Biaya!$O29,bufffer!$BS$9:$BS$38,0))))</f>
        <v/>
      </c>
      <c r="T29" s="30" t="str">
        <f>IF(U27="end",SUM($T$8:T27),bufffer!CU30)</f>
        <v/>
      </c>
      <c r="U29" s="15" t="str">
        <f t="shared" si="0"/>
        <v/>
      </c>
      <c r="V29" s="15"/>
      <c r="X29" s="22" t="s">
        <v>35</v>
      </c>
      <c r="Y29" s="32">
        <v>5000000</v>
      </c>
    </row>
    <row r="30" spans="2:25" x14ac:dyDescent="0.2">
      <c r="B30" s="22"/>
      <c r="C30" s="22"/>
      <c r="D30" s="22"/>
      <c r="E30" s="22"/>
      <c r="F30" s="22"/>
      <c r="G30" s="22"/>
      <c r="H30" s="22"/>
      <c r="I30" s="27"/>
      <c r="J30" s="27"/>
      <c r="K30" s="22"/>
      <c r="M30" s="22"/>
      <c r="N30" s="13" t="str">
        <f>bufffer!CQ31</f>
        <v/>
      </c>
      <c r="O30" s="22" t="str">
        <f>bufffer!CR31</f>
        <v/>
      </c>
      <c r="P30" s="22"/>
      <c r="Q30" s="22" t="str">
        <f>bufffer!CS31</f>
        <v/>
      </c>
      <c r="R30" s="22" t="str">
        <f>IF(U28="end","Total",bufffer!CT31)</f>
        <v/>
      </c>
      <c r="S30" s="13" t="str">
        <f>IF(ISERROR((INDEX(bufffer!$CD$9:$CD$38,MATCH(Biaya!$O30,bufffer!$BS$9:$BS$38,0)))),"",(INDEX(bufffer!$CD$9:$CD$38,MATCH(Biaya!$O30,bufffer!$BS$9:$BS$38,0))))</f>
        <v/>
      </c>
      <c r="T30" s="30" t="str">
        <f>IF(U28="end",SUM($T$8:T28),bufffer!CU31)</f>
        <v/>
      </c>
      <c r="U30" s="15" t="str">
        <f t="shared" si="0"/>
        <v/>
      </c>
      <c r="V30" s="15"/>
      <c r="X30" s="22" t="s">
        <v>37</v>
      </c>
      <c r="Y30" s="32">
        <v>3000000</v>
      </c>
    </row>
    <row r="31" spans="2:25" x14ac:dyDescent="0.2">
      <c r="B31" s="49" t="s">
        <v>3104</v>
      </c>
      <c r="C31" s="20" t="s">
        <v>28</v>
      </c>
      <c r="D31" s="22"/>
      <c r="E31" s="22"/>
      <c r="F31" s="22"/>
      <c r="G31" s="22"/>
      <c r="H31" s="22"/>
      <c r="I31" s="22"/>
      <c r="J31" s="28">
        <f>bufffer!AH9</f>
        <v>1000000</v>
      </c>
      <c r="K31" s="22"/>
      <c r="M31" s="22"/>
      <c r="N31" s="13" t="str">
        <f>bufffer!CQ32</f>
        <v/>
      </c>
      <c r="O31" s="22" t="str">
        <f>bufffer!CR32</f>
        <v/>
      </c>
      <c r="P31" s="22"/>
      <c r="Q31" s="22" t="str">
        <f>bufffer!CS32</f>
        <v/>
      </c>
      <c r="R31" s="22" t="str">
        <f>IF(U29="end","Total",bufffer!CT32)</f>
        <v/>
      </c>
      <c r="S31" s="13" t="str">
        <f>IF(ISERROR((INDEX(bufffer!$CD$9:$CD$38,MATCH(Biaya!$O31,bufffer!$BS$9:$BS$38,0)))),"",(INDEX(bufffer!$CD$9:$CD$38,MATCH(Biaya!$O31,bufffer!$BS$9:$BS$38,0))))</f>
        <v/>
      </c>
      <c r="T31" s="30" t="str">
        <f>IF(U29="end",SUM($T$8:T29),bufffer!CU32)</f>
        <v/>
      </c>
      <c r="U31" s="15" t="str">
        <f t="shared" si="0"/>
        <v/>
      </c>
      <c r="V31" s="15"/>
      <c r="X31" s="22" t="s">
        <v>38</v>
      </c>
      <c r="Y31" s="32">
        <v>5000000</v>
      </c>
    </row>
    <row r="32" spans="2:25" x14ac:dyDescent="0.2">
      <c r="B32" s="49" t="s">
        <v>3104</v>
      </c>
      <c r="C32" s="57" t="s">
        <v>65</v>
      </c>
      <c r="J32" s="58">
        <f>bufffer!AH24</f>
        <v>0</v>
      </c>
      <c r="K32" s="22"/>
      <c r="M32" s="22"/>
      <c r="N32" s="13" t="str">
        <f>bufffer!CQ33</f>
        <v/>
      </c>
      <c r="O32" s="22" t="str">
        <f>bufffer!CR33</f>
        <v/>
      </c>
      <c r="P32" s="22"/>
      <c r="Q32" s="22" t="str">
        <f>bufffer!CS33</f>
        <v/>
      </c>
      <c r="R32" s="22" t="str">
        <f>IF(U30="end","Total",bufffer!CT33)</f>
        <v/>
      </c>
      <c r="S32" s="13" t="str">
        <f>IF(ISERROR((INDEX(bufffer!$CD$9:$CD$38,MATCH(Biaya!$O32,bufffer!$BS$9:$BS$38,0)))),"",(INDEX(bufffer!$CD$9:$CD$38,MATCH(Biaya!$O32,bufffer!$BS$9:$BS$38,0))))</f>
        <v/>
      </c>
      <c r="T32" s="30" t="str">
        <f>IF(U30="end",SUM($T$8:T30),bufffer!CU33)</f>
        <v/>
      </c>
      <c r="U32" s="15" t="str">
        <f t="shared" si="0"/>
        <v/>
      </c>
      <c r="V32" s="15"/>
      <c r="X32" s="22" t="s">
        <v>39</v>
      </c>
      <c r="Y32" s="32">
        <v>3000000</v>
      </c>
    </row>
    <row r="33" spans="2:25" x14ac:dyDescent="0.2">
      <c r="B33" s="49" t="s">
        <v>3104</v>
      </c>
      <c r="C33" s="20" t="s">
        <v>338</v>
      </c>
      <c r="D33" s="22"/>
      <c r="E33" s="22"/>
      <c r="F33" s="22"/>
      <c r="G33" s="22"/>
      <c r="H33" s="22"/>
      <c r="I33" s="27"/>
      <c r="J33" s="29">
        <f>bufffer!CM70</f>
        <v>0</v>
      </c>
      <c r="K33" s="22"/>
      <c r="M33" s="22"/>
      <c r="N33" s="13" t="str">
        <f>bufffer!CQ34</f>
        <v/>
      </c>
      <c r="O33" s="22" t="str">
        <f>bufffer!CR34</f>
        <v/>
      </c>
      <c r="P33" s="22"/>
      <c r="Q33" s="22" t="str">
        <f>bufffer!CS34</f>
        <v/>
      </c>
      <c r="R33" s="22" t="str">
        <f>IF(U31="end","Total",bufffer!CT34)</f>
        <v/>
      </c>
      <c r="S33" s="13" t="str">
        <f>IF(ISERROR((INDEX(bufffer!$CD$9:$CD$38,MATCH(Biaya!$O33,bufffer!$BS$9:$BS$38,0)))),"",(INDEX(bufffer!$CD$9:$CD$38,MATCH(Biaya!$O33,bufffer!$BS$9:$BS$38,0))))</f>
        <v/>
      </c>
      <c r="T33" s="30" t="str">
        <f>IF(U31="end",SUM($T$8:T31),bufffer!CU34)</f>
        <v/>
      </c>
      <c r="U33" s="15" t="str">
        <f t="shared" si="0"/>
        <v/>
      </c>
      <c r="V33" s="15"/>
      <c r="X33" s="22" t="s">
        <v>40</v>
      </c>
      <c r="Y33" s="32">
        <v>1000000</v>
      </c>
    </row>
    <row r="34" spans="2:25" x14ac:dyDescent="0.2">
      <c r="B34" s="22"/>
      <c r="C34" s="22"/>
      <c r="D34" s="22"/>
      <c r="E34" s="22"/>
      <c r="F34" s="22"/>
      <c r="G34" s="22"/>
      <c r="H34" s="22"/>
      <c r="K34" s="22"/>
      <c r="M34" s="22"/>
      <c r="N34" s="13" t="str">
        <f>bufffer!CQ35</f>
        <v/>
      </c>
      <c r="O34" s="22" t="str">
        <f>bufffer!CR35</f>
        <v/>
      </c>
      <c r="P34" s="22"/>
      <c r="Q34" s="22" t="str">
        <f>bufffer!CS35</f>
        <v/>
      </c>
      <c r="R34" s="22" t="str">
        <f>IF(U32="end","Total",bufffer!CT35)</f>
        <v/>
      </c>
      <c r="S34" s="13" t="str">
        <f>IF(ISERROR((INDEX(bufffer!$CD$9:$CD$38,MATCH(Biaya!$O34,bufffer!$BS$9:$BS$38,0)))),"",(INDEX(bufffer!$CD$9:$CD$38,MATCH(Biaya!$O34,bufffer!$BS$9:$BS$38,0))))</f>
        <v/>
      </c>
      <c r="T34" s="30" t="str">
        <f>IF(U32="end",SUM($T$8:T32),bufffer!CU35)</f>
        <v/>
      </c>
      <c r="U34" s="15" t="str">
        <f t="shared" si="0"/>
        <v/>
      </c>
      <c r="V34" s="15"/>
      <c r="X34" s="22" t="s">
        <v>43</v>
      </c>
      <c r="Y34" s="32">
        <v>3000000</v>
      </c>
    </row>
    <row r="35" spans="2:25" x14ac:dyDescent="0.2">
      <c r="B35" s="22"/>
      <c r="C35" s="22"/>
      <c r="D35" s="22"/>
      <c r="E35" s="22"/>
      <c r="F35" s="22"/>
      <c r="G35" s="22"/>
      <c r="H35" s="22"/>
      <c r="I35" s="23" t="s">
        <v>337</v>
      </c>
      <c r="J35" s="26">
        <f>SUM(J31:J33)</f>
        <v>1000000</v>
      </c>
      <c r="K35" s="22"/>
      <c r="M35" s="22"/>
      <c r="N35" s="13" t="str">
        <f>bufffer!CQ36</f>
        <v/>
      </c>
      <c r="O35" s="22" t="str">
        <f>bufffer!CR36</f>
        <v/>
      </c>
      <c r="P35" s="22"/>
      <c r="Q35" s="22" t="str">
        <f>bufffer!CS36</f>
        <v/>
      </c>
      <c r="R35" s="22" t="str">
        <f>IF(U33="end","Total",bufffer!CT36)</f>
        <v/>
      </c>
      <c r="S35" s="13" t="str">
        <f>IF(ISERROR((INDEX(bufffer!$CD$9:$CD$38,MATCH(Biaya!$O35,bufffer!$BS$9:$BS$38,0)))),"",(INDEX(bufffer!$CD$9:$CD$38,MATCH(Biaya!$O35,bufffer!$BS$9:$BS$38,0))))</f>
        <v/>
      </c>
      <c r="T35" s="30" t="str">
        <f>IF(U33="end",SUM($T$8:T33),bufffer!CU36)</f>
        <v/>
      </c>
      <c r="U35" s="15" t="str">
        <f t="shared" si="0"/>
        <v/>
      </c>
      <c r="V35" s="15"/>
      <c r="X35" s="22" t="s">
        <v>41</v>
      </c>
      <c r="Y35" s="32">
        <v>1000000</v>
      </c>
    </row>
    <row r="36" spans="2:25" x14ac:dyDescent="0.2">
      <c r="B36" s="22"/>
      <c r="K36" s="22"/>
      <c r="M36" s="22"/>
      <c r="N36" s="13" t="str">
        <f>bufffer!CQ37</f>
        <v/>
      </c>
      <c r="O36" s="22" t="str">
        <f>bufffer!CR37</f>
        <v/>
      </c>
      <c r="P36" s="22"/>
      <c r="Q36" s="22" t="str">
        <f>bufffer!CS37</f>
        <v/>
      </c>
      <c r="R36" s="22" t="str">
        <f>IF(U34="end","Total",bufffer!CT37)</f>
        <v/>
      </c>
      <c r="S36" s="13" t="str">
        <f>IF(ISERROR((INDEX(bufffer!$CD$9:$CD$38,MATCH(Biaya!$O36,bufffer!$BS$9:$BS$38,0)))),"",(INDEX(bufffer!$CD$9:$CD$38,MATCH(Biaya!$O36,bufffer!$BS$9:$BS$38,0))))</f>
        <v/>
      </c>
      <c r="T36" s="30" t="str">
        <f>IF(U34="end",SUM($T$8:T34),bufffer!CU37)</f>
        <v/>
      </c>
      <c r="U36" s="15" t="str">
        <f t="shared" si="0"/>
        <v/>
      </c>
      <c r="V36" s="15"/>
      <c r="X36" s="22" t="s">
        <v>107</v>
      </c>
      <c r="Y36" s="32">
        <v>1000000</v>
      </c>
    </row>
    <row r="37" spans="2:25" x14ac:dyDescent="0.2">
      <c r="M37" s="22"/>
      <c r="N37" s="13" t="str">
        <f>bufffer!CQ38</f>
        <v/>
      </c>
      <c r="O37" s="22" t="str">
        <f>bufffer!CR38</f>
        <v/>
      </c>
      <c r="P37" s="22"/>
      <c r="Q37" s="22" t="str">
        <f>bufffer!CS38</f>
        <v/>
      </c>
      <c r="R37" s="22" t="str">
        <f>IF(U35="end","Total",bufffer!CT38)</f>
        <v/>
      </c>
      <c r="S37" s="13" t="str">
        <f>IF(ISERROR((INDEX(bufffer!$CD$9:$CD$38,MATCH(Biaya!$O37,bufffer!$BS$9:$BS$38,0)))),"",(INDEX(bufffer!$CD$9:$CD$38,MATCH(Biaya!$O37,bufffer!$BS$9:$BS$38,0))))</f>
        <v/>
      </c>
      <c r="T37" s="30" t="str">
        <f>IF(U35="end",SUM($T$8:T35),bufffer!CU38)</f>
        <v/>
      </c>
      <c r="U37" s="15" t="str">
        <f t="shared" si="0"/>
        <v/>
      </c>
      <c r="V37" s="15"/>
      <c r="X37" s="22" t="s">
        <v>44</v>
      </c>
      <c r="Y37" s="32">
        <v>1000000</v>
      </c>
    </row>
    <row r="38" spans="2:25" x14ac:dyDescent="0.2">
      <c r="C38" s="79" t="str">
        <f>bufffer!AU11</f>
        <v>Satu Juta  Rupiah.</v>
      </c>
      <c r="D38" s="79"/>
      <c r="E38" s="79"/>
      <c r="F38" s="79"/>
      <c r="G38" s="79"/>
      <c r="H38" s="79"/>
      <c r="I38" s="79"/>
      <c r="J38" s="79"/>
      <c r="M38" s="22"/>
      <c r="N38" s="13" t="str">
        <f>bufffer!CQ39</f>
        <v/>
      </c>
      <c r="O38" s="22" t="str">
        <f>bufffer!CR39</f>
        <v/>
      </c>
      <c r="P38" s="22"/>
      <c r="Q38" s="22" t="str">
        <f>bufffer!CS39</f>
        <v/>
      </c>
      <c r="R38" s="22" t="str">
        <f>IF(U36="end","Total",bufffer!CT39)</f>
        <v/>
      </c>
      <c r="S38" s="13" t="str">
        <f>IF(ISERROR((INDEX(bufffer!$CD$9:$CD$38,MATCH(Biaya!$O38,bufffer!$BS$9:$BS$38,0)))),"",(INDEX(bufffer!$CD$9:$CD$38,MATCH(Biaya!$O38,bufffer!$BS$9:$BS$38,0))))</f>
        <v/>
      </c>
      <c r="T38" s="30" t="str">
        <f>IF(U36="end",SUM($T$8:T36),bufffer!CU39)</f>
        <v/>
      </c>
      <c r="U38" s="15" t="str">
        <f t="shared" si="0"/>
        <v/>
      </c>
      <c r="V38" s="15"/>
      <c r="X38" s="22" t="s">
        <v>45</v>
      </c>
      <c r="Y38" s="32">
        <v>1000000</v>
      </c>
    </row>
    <row r="39" spans="2:25" x14ac:dyDescent="0.2">
      <c r="M39" s="22"/>
      <c r="N39" s="13" t="str">
        <f>bufffer!CQ40</f>
        <v/>
      </c>
      <c r="O39" s="22" t="str">
        <f>bufffer!CR40</f>
        <v/>
      </c>
      <c r="P39" s="22"/>
      <c r="Q39" s="22" t="str">
        <f>bufffer!CS40</f>
        <v/>
      </c>
      <c r="R39" s="22" t="str">
        <f>IF(U37="end","Total",bufffer!CT40)</f>
        <v/>
      </c>
      <c r="S39" s="13" t="str">
        <f>IF(ISERROR((INDEX(bufffer!$CD$9:$CD$38,MATCH(Biaya!$O39,bufffer!$BS$9:$BS$38,0)))),"",(INDEX(bufffer!$CD$9:$CD$38,MATCH(Biaya!$O39,bufffer!$BS$9:$BS$38,0))))</f>
        <v/>
      </c>
      <c r="T39" s="30" t="str">
        <f>IF(U37="end",SUM($T$8:T37),bufffer!CU40)</f>
        <v/>
      </c>
      <c r="U39" s="15" t="str">
        <f t="shared" si="0"/>
        <v/>
      </c>
      <c r="V39" s="15"/>
      <c r="X39" s="22" t="s">
        <v>46</v>
      </c>
      <c r="Y39" s="32">
        <v>1000000</v>
      </c>
    </row>
    <row r="40" spans="2:25" x14ac:dyDescent="0.2">
      <c r="M40" s="22"/>
      <c r="N40" s="13" t="str">
        <f>bufffer!CQ41</f>
        <v/>
      </c>
      <c r="O40" s="22" t="str">
        <f>bufffer!CR41</f>
        <v/>
      </c>
      <c r="P40" s="22"/>
      <c r="Q40" s="22" t="str">
        <f>bufffer!CS41</f>
        <v/>
      </c>
      <c r="R40" s="22" t="str">
        <f>IF(U38="end","Total",bufffer!CT41)</f>
        <v/>
      </c>
      <c r="S40" s="13" t="str">
        <f>IF(ISERROR((INDEX(bufffer!$CD$9:$CD$38,MATCH(Biaya!$O40,bufffer!$BS$9:$BS$38,0)))),"",(INDEX(bufffer!$CD$9:$CD$38,MATCH(Biaya!$O40,bufffer!$BS$9:$BS$38,0))))</f>
        <v/>
      </c>
      <c r="T40" s="30" t="str">
        <f>IF(U38="end",SUM($T$8:T38),bufffer!CU41)</f>
        <v/>
      </c>
      <c r="U40" s="15" t="str">
        <f t="shared" si="0"/>
        <v/>
      </c>
      <c r="V40" s="15"/>
      <c r="X40" s="22" t="s">
        <v>47</v>
      </c>
      <c r="Y40" s="32">
        <v>1000000</v>
      </c>
    </row>
    <row r="41" spans="2:25" x14ac:dyDescent="0.2">
      <c r="M41" s="22"/>
      <c r="N41" s="13" t="str">
        <f>bufffer!CQ42</f>
        <v/>
      </c>
      <c r="O41" s="22" t="str">
        <f>bufffer!CR42</f>
        <v/>
      </c>
      <c r="P41" s="22"/>
      <c r="Q41" s="22" t="str">
        <f>bufffer!CS42</f>
        <v/>
      </c>
      <c r="R41" s="22" t="str">
        <f>IF(U39="end","Total",bufffer!CT42)</f>
        <v/>
      </c>
      <c r="S41" s="13" t="str">
        <f>IF(ISERROR((INDEX(bufffer!$CD$9:$CD$38,MATCH(Biaya!$O41,bufffer!$BS$9:$BS$38,0)))),"",(INDEX(bufffer!$CD$9:$CD$38,MATCH(Biaya!$O41,bufffer!$BS$9:$BS$38,0))))</f>
        <v/>
      </c>
      <c r="T41" s="30" t="str">
        <f>IF(U39="end",SUM($T$8:T39),bufffer!CU42)</f>
        <v/>
      </c>
      <c r="U41" s="15" t="str">
        <f t="shared" si="0"/>
        <v/>
      </c>
      <c r="V41" s="15"/>
      <c r="X41" s="22" t="s">
        <v>48</v>
      </c>
      <c r="Y41" s="32">
        <v>1000000</v>
      </c>
    </row>
    <row r="42" spans="2:25" x14ac:dyDescent="0.2">
      <c r="M42" s="22"/>
      <c r="N42" s="13" t="str">
        <f>bufffer!CQ43</f>
        <v/>
      </c>
      <c r="O42" s="22" t="str">
        <f>bufffer!CR43</f>
        <v/>
      </c>
      <c r="P42" s="22"/>
      <c r="Q42" s="22" t="str">
        <f>bufffer!CS43</f>
        <v/>
      </c>
      <c r="R42" s="22" t="str">
        <f>IF(U40="end","Total",bufffer!CT43)</f>
        <v/>
      </c>
      <c r="S42" s="13" t="str">
        <f>IF(ISERROR((INDEX(bufffer!$CD$9:$CD$38,MATCH(Biaya!$O42,bufffer!$BS$9:$BS$38,0)))),"",(INDEX(bufffer!$CD$9:$CD$38,MATCH(Biaya!$O42,bufffer!$BS$9:$BS$38,0))))</f>
        <v/>
      </c>
      <c r="T42" s="30" t="str">
        <f>IF(U40="end",SUM($T$8:T40),bufffer!CU43)</f>
        <v/>
      </c>
      <c r="U42" s="15" t="str">
        <f t="shared" si="0"/>
        <v/>
      </c>
      <c r="V42" s="15"/>
      <c r="X42" s="22" t="s">
        <v>49</v>
      </c>
      <c r="Y42" s="32">
        <v>1000000</v>
      </c>
    </row>
    <row r="43" spans="2:25" x14ac:dyDescent="0.2">
      <c r="M43" s="22"/>
      <c r="N43" s="13" t="str">
        <f>bufffer!CQ44</f>
        <v/>
      </c>
      <c r="O43" s="22" t="str">
        <f>bufffer!CR44</f>
        <v/>
      </c>
      <c r="P43" s="22"/>
      <c r="Q43" s="22" t="str">
        <f>bufffer!CS44</f>
        <v/>
      </c>
      <c r="R43" s="22" t="str">
        <f>IF(U41="end","Total",bufffer!CT44)</f>
        <v/>
      </c>
      <c r="S43" s="13" t="str">
        <f>IF(ISERROR((INDEX(bufffer!$CD$9:$CD$38,MATCH(Biaya!$O43,bufffer!$BS$9:$BS$38,0)))),"",(INDEX(bufffer!$CD$9:$CD$38,MATCH(Biaya!$O43,bufffer!$BS$9:$BS$38,0))))</f>
        <v/>
      </c>
      <c r="T43" s="30" t="str">
        <f>IF(U41="end",SUM($T$8:T41),bufffer!CU44)</f>
        <v/>
      </c>
      <c r="U43" s="15" t="str">
        <f t="shared" si="0"/>
        <v/>
      </c>
      <c r="V43" s="15"/>
      <c r="X43" s="22" t="s">
        <v>50</v>
      </c>
      <c r="Y43" s="32">
        <v>1000000</v>
      </c>
    </row>
    <row r="44" spans="2:25" x14ac:dyDescent="0.2">
      <c r="M44" s="22"/>
      <c r="N44" s="13" t="str">
        <f>bufffer!CQ45</f>
        <v/>
      </c>
      <c r="O44" s="22" t="str">
        <f>bufffer!CR45</f>
        <v/>
      </c>
      <c r="P44" s="22"/>
      <c r="Q44" s="22" t="str">
        <f>bufffer!CS45</f>
        <v/>
      </c>
      <c r="R44" s="22" t="str">
        <f>IF(U42="end","Total",bufffer!CT45)</f>
        <v/>
      </c>
      <c r="S44" s="13" t="str">
        <f>IF(ISERROR((INDEX(bufffer!$CD$9:$CD$38,MATCH(Biaya!$O44,bufffer!$BS$9:$BS$38,0)))),"",(INDEX(bufffer!$CD$9:$CD$38,MATCH(Biaya!$O44,bufffer!$BS$9:$BS$38,0))))</f>
        <v/>
      </c>
      <c r="T44" s="30" t="str">
        <f>IF(U42="end",SUM($T$8:T42),bufffer!CU45)</f>
        <v/>
      </c>
      <c r="U44" s="15" t="str">
        <f t="shared" si="0"/>
        <v/>
      </c>
      <c r="V44" s="15"/>
      <c r="X44" s="22" t="s">
        <v>51</v>
      </c>
      <c r="Y44" s="32">
        <v>5000000</v>
      </c>
    </row>
    <row r="45" spans="2:25" x14ac:dyDescent="0.2">
      <c r="M45" s="22"/>
      <c r="N45" s="13" t="str">
        <f>bufffer!CQ46</f>
        <v/>
      </c>
      <c r="O45" s="22" t="str">
        <f>bufffer!CR46</f>
        <v/>
      </c>
      <c r="P45" s="22"/>
      <c r="Q45" s="22" t="str">
        <f>bufffer!CS46</f>
        <v/>
      </c>
      <c r="R45" s="22" t="str">
        <f>IF(U43="end","Total",bufffer!CT46)</f>
        <v/>
      </c>
      <c r="S45" s="13" t="str">
        <f>IF(ISERROR((INDEX(bufffer!$CD$9:$CD$38,MATCH(Biaya!$O45,bufffer!$BS$9:$BS$38,0)))),"",(INDEX(bufffer!$CD$9:$CD$38,MATCH(Biaya!$O45,bufffer!$BS$9:$BS$38,0))))</f>
        <v/>
      </c>
      <c r="T45" s="30" t="str">
        <f>IF(U43="end",SUM($T$8:T43),bufffer!CU46)</f>
        <v/>
      </c>
      <c r="U45" s="15" t="str">
        <f t="shared" si="0"/>
        <v/>
      </c>
      <c r="V45" s="15"/>
      <c r="X45" s="22" t="s">
        <v>113</v>
      </c>
      <c r="Y45" s="32">
        <v>1000000</v>
      </c>
    </row>
    <row r="46" spans="2:25" x14ac:dyDescent="0.2">
      <c r="M46" s="22"/>
      <c r="N46" s="13" t="str">
        <f>bufffer!CQ47</f>
        <v/>
      </c>
      <c r="O46" s="22" t="str">
        <f>bufffer!CR47</f>
        <v/>
      </c>
      <c r="P46" s="22"/>
      <c r="Q46" s="22" t="str">
        <f>bufffer!CS47</f>
        <v/>
      </c>
      <c r="R46" s="22" t="str">
        <f>IF(U44="end","Total",bufffer!CT47)</f>
        <v/>
      </c>
      <c r="S46" s="13" t="str">
        <f>IF(ISERROR((INDEX(bufffer!$CD$9:$CD$38,MATCH(Biaya!$O46,bufffer!$BS$9:$BS$38,0)))),"",(INDEX(bufffer!$CD$9:$CD$38,MATCH(Biaya!$O46,bufffer!$BS$9:$BS$38,0))))</f>
        <v/>
      </c>
      <c r="T46" s="30" t="str">
        <f>IF(U44="end",SUM($T$8:T44),bufffer!CU47)</f>
        <v/>
      </c>
      <c r="U46" s="15" t="str">
        <f t="shared" si="0"/>
        <v/>
      </c>
      <c r="V46" s="15"/>
      <c r="X46" s="22" t="s">
        <v>61</v>
      </c>
      <c r="Y46" s="32">
        <v>1000000</v>
      </c>
    </row>
    <row r="47" spans="2:25" x14ac:dyDescent="0.2">
      <c r="M47" s="22"/>
      <c r="N47" s="13" t="str">
        <f>bufffer!CQ48</f>
        <v/>
      </c>
      <c r="O47" s="22" t="str">
        <f>bufffer!CR48</f>
        <v/>
      </c>
      <c r="P47" s="22"/>
      <c r="Q47" s="22" t="str">
        <f>bufffer!CS48</f>
        <v/>
      </c>
      <c r="R47" s="22" t="str">
        <f>IF(U45="end","Total",bufffer!CT48)</f>
        <v/>
      </c>
      <c r="S47" s="13" t="str">
        <f>IF(ISERROR((INDEX(bufffer!$CD$9:$CD$38,MATCH(Biaya!$O47,bufffer!$BS$9:$BS$38,0)))),"",(INDEX(bufffer!$CD$9:$CD$38,MATCH(Biaya!$O47,bufffer!$BS$9:$BS$38,0))))</f>
        <v/>
      </c>
      <c r="T47" s="30" t="str">
        <f>IF(U45="end",SUM($T$8:T45),bufffer!CU48)</f>
        <v/>
      </c>
      <c r="U47" s="15" t="str">
        <f t="shared" si="0"/>
        <v/>
      </c>
      <c r="V47" s="15"/>
      <c r="X47" s="22" t="s">
        <v>62</v>
      </c>
      <c r="Y47" s="32">
        <v>1000000</v>
      </c>
    </row>
    <row r="48" spans="2:25" x14ac:dyDescent="0.2">
      <c r="N48" s="13" t="str">
        <f>bufffer!CQ49</f>
        <v/>
      </c>
      <c r="O48" s="22" t="str">
        <f>bufffer!CR49</f>
        <v/>
      </c>
      <c r="Q48" s="22" t="str">
        <f>bufffer!CS49</f>
        <v/>
      </c>
      <c r="R48" s="22" t="str">
        <f>IF(U46="end","Total",bufffer!CT49)</f>
        <v/>
      </c>
      <c r="S48" s="13" t="str">
        <f>IF(ISERROR((INDEX(bufffer!$CD$9:$CD$38,MATCH(Biaya!$O48,bufffer!$BS$9:$BS$38,0)))),"",(INDEX(bufffer!$CD$9:$CD$38,MATCH(Biaya!$O48,bufffer!$BS$9:$BS$38,0))))</f>
        <v/>
      </c>
      <c r="T48" s="30" t="str">
        <f>IF(U46="end",SUM($T$8:T46),bufffer!CU49)</f>
        <v/>
      </c>
      <c r="U48" s="15" t="str">
        <f t="shared" si="0"/>
        <v/>
      </c>
      <c r="V48" s="19"/>
      <c r="X48" s="22" t="s">
        <v>63</v>
      </c>
      <c r="Y48" s="32">
        <v>1000000</v>
      </c>
    </row>
    <row r="49" spans="2:26" x14ac:dyDescent="0.2">
      <c r="B49" t="s">
        <v>3094</v>
      </c>
      <c r="N49" s="13" t="str">
        <f>bufffer!CQ50</f>
        <v/>
      </c>
      <c r="O49" s="22" t="str">
        <f>bufffer!CR50</f>
        <v/>
      </c>
      <c r="Q49" s="22" t="str">
        <f>bufffer!CS50</f>
        <v/>
      </c>
      <c r="R49" s="22" t="str">
        <f>IF(U47="end","Total",bufffer!CT50)</f>
        <v/>
      </c>
      <c r="S49" s="13" t="str">
        <f>IF(ISERROR((INDEX(bufffer!$CD$9:$CD$38,MATCH(Biaya!$O49,bufffer!$BS$9:$BS$38,0)))),"",(INDEX(bufffer!$CD$9:$CD$38,MATCH(Biaya!$O49,bufffer!$BS$9:$BS$38,0))))</f>
        <v/>
      </c>
      <c r="T49" s="30" t="str">
        <f>IF(U47="end",SUM($T$8:T47),bufffer!CU50)</f>
        <v/>
      </c>
      <c r="U49" s="15" t="str">
        <f t="shared" si="0"/>
        <v/>
      </c>
      <c r="V49" s="19"/>
      <c r="X49" s="22" t="s">
        <v>52</v>
      </c>
      <c r="Y49" s="32">
        <v>3000000</v>
      </c>
    </row>
    <row r="50" spans="2:26" x14ac:dyDescent="0.2">
      <c r="N50" s="13" t="str">
        <f>bufffer!CQ51</f>
        <v/>
      </c>
      <c r="O50" s="22" t="str">
        <f>bufffer!CR51</f>
        <v/>
      </c>
      <c r="Q50" s="22" t="str">
        <f>bufffer!CS51</f>
        <v/>
      </c>
      <c r="R50" s="22" t="str">
        <f>IF(U48="end","Total",bufffer!CT51)</f>
        <v/>
      </c>
      <c r="S50" s="13" t="str">
        <f>IF(ISERROR((INDEX(bufffer!$CD$9:$CD$38,MATCH(Biaya!$O50,bufffer!$BS$9:$BS$38,0)))),"",(INDEX(bufffer!$CD$9:$CD$38,MATCH(Biaya!$O50,bufffer!$BS$9:$BS$38,0))))</f>
        <v/>
      </c>
      <c r="T50" s="30" t="str">
        <f>IF(U48="end",SUM($T$8:T48),bufffer!CU51)</f>
        <v/>
      </c>
      <c r="U50" s="15" t="str">
        <f t="shared" si="0"/>
        <v/>
      </c>
      <c r="V50" s="19"/>
      <c r="X50" s="22" t="s">
        <v>53</v>
      </c>
      <c r="Y50" s="32">
        <v>1000000</v>
      </c>
    </row>
    <row r="51" spans="2:26" x14ac:dyDescent="0.2">
      <c r="N51" s="13" t="str">
        <f>bufffer!CQ52</f>
        <v/>
      </c>
      <c r="O51" s="22" t="str">
        <f>bufffer!CR52</f>
        <v/>
      </c>
      <c r="Q51" s="22" t="str">
        <f>bufffer!CS52</f>
        <v/>
      </c>
      <c r="R51" s="22" t="str">
        <f>IF(U49="end","Total",bufffer!CT52)</f>
        <v/>
      </c>
      <c r="S51" s="13" t="str">
        <f>IF(ISERROR((INDEX(bufffer!$CD$9:$CD$38,MATCH(Biaya!$O51,bufffer!$BS$9:$BS$38,0)))),"",(INDEX(bufffer!$CD$9:$CD$38,MATCH(Biaya!$O51,bufffer!$BS$9:$BS$38,0))))</f>
        <v/>
      </c>
      <c r="T51" s="30" t="str">
        <f>IF(U49="end",SUM($T$8:T49),bufffer!CU52)</f>
        <v/>
      </c>
      <c r="U51" s="15" t="str">
        <f t="shared" si="0"/>
        <v/>
      </c>
      <c r="V51" s="19"/>
      <c r="X51" s="22" t="s">
        <v>54</v>
      </c>
      <c r="Y51" s="32">
        <v>1000000</v>
      </c>
    </row>
    <row r="52" spans="2:26" x14ac:dyDescent="0.2">
      <c r="N52" s="13" t="str">
        <f>bufffer!CQ53</f>
        <v/>
      </c>
      <c r="O52" s="22" t="str">
        <f>bufffer!CR53</f>
        <v/>
      </c>
      <c r="Q52" s="22" t="str">
        <f>bufffer!CS53</f>
        <v/>
      </c>
      <c r="R52" s="22" t="str">
        <f>IF(U50="end","Total",bufffer!CT53)</f>
        <v/>
      </c>
      <c r="S52" s="13" t="str">
        <f>IF(ISERROR((INDEX(bufffer!$CD$9:$CD$38,MATCH(Biaya!$O52,bufffer!$BS$9:$BS$38,0)))),"",(INDEX(bufffer!$CD$9:$CD$38,MATCH(Biaya!$O52,bufffer!$BS$9:$BS$38,0))))</f>
        <v/>
      </c>
      <c r="T52" s="30" t="str">
        <f>IF(U50="end",SUM($T$8:T50),bufffer!CU53)</f>
        <v/>
      </c>
      <c r="U52" s="15" t="str">
        <f t="shared" si="0"/>
        <v/>
      </c>
      <c r="V52" s="19"/>
      <c r="X52" s="22" t="s">
        <v>55</v>
      </c>
      <c r="Y52" s="32">
        <v>1000000</v>
      </c>
    </row>
    <row r="53" spans="2:26" x14ac:dyDescent="0.2">
      <c r="N53" s="13" t="str">
        <f>bufffer!CQ54</f>
        <v/>
      </c>
      <c r="O53" s="22" t="str">
        <f>bufffer!CR54</f>
        <v/>
      </c>
      <c r="Q53" s="22" t="str">
        <f>bufffer!CS54</f>
        <v/>
      </c>
      <c r="R53" s="22" t="str">
        <f>IF(U51="end","Total",bufffer!CT54)</f>
        <v/>
      </c>
      <c r="S53" s="13" t="str">
        <f>IF(ISERROR((INDEX(bufffer!$CD$9:$CD$38,MATCH(Biaya!$O53,bufffer!$BS$9:$BS$38,0)))),"",(INDEX(bufffer!$CD$9:$CD$38,MATCH(Biaya!$O53,bufffer!$BS$9:$BS$38,0))))</f>
        <v/>
      </c>
      <c r="T53" s="30" t="str">
        <f>IF(U51="end",SUM($T$8:T51),bufffer!CU54)</f>
        <v/>
      </c>
      <c r="U53" s="15" t="str">
        <f t="shared" si="0"/>
        <v/>
      </c>
      <c r="V53" s="19"/>
      <c r="X53" s="22" t="s">
        <v>56</v>
      </c>
      <c r="Y53" s="32">
        <v>1000000</v>
      </c>
    </row>
    <row r="54" spans="2:26" x14ac:dyDescent="0.2">
      <c r="N54" s="13" t="str">
        <f>bufffer!CQ55</f>
        <v/>
      </c>
      <c r="O54" s="22" t="str">
        <f>bufffer!CR55</f>
        <v/>
      </c>
      <c r="Q54" s="22" t="str">
        <f>bufffer!CS55</f>
        <v/>
      </c>
      <c r="R54" s="22" t="str">
        <f>IF(U52="end","Total",bufffer!CT55)</f>
        <v/>
      </c>
      <c r="S54" s="13" t="str">
        <f>IF(ISERROR((INDEX(bufffer!$CD$9:$CD$38,MATCH(Biaya!$O54,bufffer!$BS$9:$BS$38,0)))),"",(INDEX(bufffer!$CD$9:$CD$38,MATCH(Biaya!$O54,bufffer!$BS$9:$BS$38,0))))</f>
        <v/>
      </c>
      <c r="T54" s="30" t="str">
        <f>IF(U52="end",SUM($T$8:T52),bufffer!CU55)</f>
        <v/>
      </c>
      <c r="U54" s="15" t="str">
        <f t="shared" si="0"/>
        <v/>
      </c>
      <c r="V54" s="19"/>
      <c r="X54" s="22" t="s">
        <v>57</v>
      </c>
      <c r="Y54" s="32">
        <v>1000000</v>
      </c>
    </row>
    <row r="55" spans="2:26" x14ac:dyDescent="0.2">
      <c r="N55" s="13" t="str">
        <f>bufffer!CQ56</f>
        <v/>
      </c>
      <c r="O55" s="22" t="str">
        <f>bufffer!CR56</f>
        <v/>
      </c>
      <c r="Q55" s="22" t="str">
        <f>bufffer!CS56</f>
        <v/>
      </c>
      <c r="R55" s="22" t="str">
        <f>IF(U53="end","Total",bufffer!CT56)</f>
        <v/>
      </c>
      <c r="S55" s="13" t="str">
        <f>IF(ISERROR((INDEX(bufffer!$CD$9:$CD$38,MATCH(Biaya!$O55,bufffer!$BS$9:$BS$38,0)))),"",(INDEX(bufffer!$CD$9:$CD$38,MATCH(Biaya!$O55,bufffer!$BS$9:$BS$38,0))))</f>
        <v/>
      </c>
      <c r="T55" s="30" t="str">
        <f>IF(U53="end",SUM($T$8:T53),bufffer!CU56)</f>
        <v/>
      </c>
      <c r="U55" s="15" t="str">
        <f t="shared" si="0"/>
        <v/>
      </c>
      <c r="V55" s="19"/>
      <c r="X55" s="22" t="s">
        <v>58</v>
      </c>
      <c r="Y55" s="32">
        <v>1000000</v>
      </c>
    </row>
    <row r="56" spans="2:26" x14ac:dyDescent="0.2">
      <c r="N56" s="13" t="str">
        <f>bufffer!CQ57</f>
        <v/>
      </c>
      <c r="O56" s="22" t="str">
        <f>bufffer!CR57</f>
        <v/>
      </c>
      <c r="Q56" s="22" t="str">
        <f>bufffer!CS57</f>
        <v/>
      </c>
      <c r="R56" s="22" t="str">
        <f>IF(U54="end","Total",bufffer!CT57)</f>
        <v/>
      </c>
      <c r="S56" s="13" t="str">
        <f>IF(ISERROR((INDEX(bufffer!$CD$9:$CD$38,MATCH(Biaya!$O56,bufffer!$BS$9:$BS$38,0)))),"",(INDEX(bufffer!$CD$9:$CD$38,MATCH(Biaya!$O56,bufffer!$BS$9:$BS$38,0))))</f>
        <v/>
      </c>
      <c r="T56" s="30" t="str">
        <f>IF(U54="end",SUM($T$8:T54),bufffer!CU57)</f>
        <v/>
      </c>
      <c r="U56" s="15" t="str">
        <f t="shared" si="0"/>
        <v/>
      </c>
      <c r="V56" s="19"/>
      <c r="X56" s="22" t="s">
        <v>59</v>
      </c>
      <c r="Y56" s="32">
        <v>1000000</v>
      </c>
    </row>
    <row r="57" spans="2:26" x14ac:dyDescent="0.2">
      <c r="N57" s="13" t="str">
        <f>bufffer!CQ58</f>
        <v/>
      </c>
      <c r="O57" s="22" t="str">
        <f>bufffer!CR58</f>
        <v/>
      </c>
      <c r="Q57" s="22" t="str">
        <f>bufffer!CS58</f>
        <v/>
      </c>
      <c r="R57" s="22" t="str">
        <f>IF(U55="end","Total",bufffer!CT58)</f>
        <v/>
      </c>
      <c r="S57" s="13" t="str">
        <f>IF(ISERROR((INDEX(bufffer!$CD$9:$CD$38,MATCH(Biaya!$O57,bufffer!$BS$9:$BS$38,0)))),"",(INDEX(bufffer!$CD$9:$CD$38,MATCH(Biaya!$O57,bufffer!$BS$9:$BS$38,0))))</f>
        <v/>
      </c>
      <c r="T57" s="30" t="str">
        <f>IF(U55="end",SUM($T$8:T55),bufffer!CU58)</f>
        <v/>
      </c>
      <c r="U57" s="15" t="str">
        <f t="shared" si="0"/>
        <v/>
      </c>
      <c r="V57" s="19"/>
      <c r="X57" s="22" t="s">
        <v>60</v>
      </c>
      <c r="Y57" s="32">
        <v>1000000</v>
      </c>
    </row>
    <row r="58" spans="2:26" x14ac:dyDescent="0.2">
      <c r="N58" s="13" t="str">
        <f>bufffer!CQ59</f>
        <v/>
      </c>
      <c r="O58" s="22" t="str">
        <f>bufffer!CR59</f>
        <v/>
      </c>
      <c r="Q58" s="22" t="str">
        <f>bufffer!CS59</f>
        <v/>
      </c>
      <c r="R58" s="22" t="str">
        <f>IF(U56="end","Total",bufffer!CT59)</f>
        <v/>
      </c>
      <c r="S58" s="13" t="str">
        <f>IF(ISERROR((INDEX(bufffer!$CD$9:$CD$38,MATCH(Biaya!$O58,bufffer!$BS$9:$BS$38,0)))),"",(INDEX(bufffer!$CD$9:$CD$38,MATCH(Biaya!$O58,bufffer!$BS$9:$BS$38,0))))</f>
        <v/>
      </c>
      <c r="T58" s="30" t="str">
        <f>IF(U56="end",SUM($T$8:T56),bufffer!CU59)</f>
        <v/>
      </c>
      <c r="U58" s="15" t="str">
        <f t="shared" si="0"/>
        <v/>
      </c>
      <c r="V58" s="19"/>
      <c r="X58" s="22"/>
      <c r="Y58" s="22"/>
    </row>
    <row r="59" spans="2:26" x14ac:dyDescent="0.2">
      <c r="N59" s="13" t="str">
        <f>bufffer!CQ60</f>
        <v/>
      </c>
      <c r="O59" s="22" t="str">
        <f>bufffer!CR60</f>
        <v/>
      </c>
      <c r="Q59" s="22" t="str">
        <f>bufffer!CS60</f>
        <v/>
      </c>
      <c r="R59" s="22" t="str">
        <f>IF(U57="end","Total",bufffer!CT60)</f>
        <v/>
      </c>
      <c r="S59" s="13" t="str">
        <f>IF(ISERROR((INDEX(bufffer!$CD$9:$CD$38,MATCH(Biaya!$O59,bufffer!$BS$9:$BS$38,0)))),"",(INDEX(bufffer!$CD$9:$CD$38,MATCH(Biaya!$O59,bufffer!$BS$9:$BS$38,0))))</f>
        <v/>
      </c>
      <c r="T59" s="30" t="str">
        <f>IF(U57="end",SUM($T$8:T57),bufffer!CU60)</f>
        <v/>
      </c>
      <c r="U59" s="15" t="str">
        <f t="shared" si="0"/>
        <v/>
      </c>
      <c r="V59" s="19"/>
      <c r="X59" s="22"/>
      <c r="Y59" s="22"/>
    </row>
    <row r="60" spans="2:26" x14ac:dyDescent="0.2">
      <c r="N60" s="13" t="str">
        <f>bufffer!CQ61</f>
        <v/>
      </c>
      <c r="O60" s="22" t="str">
        <f>bufffer!CR61</f>
        <v/>
      </c>
      <c r="Q60" s="22" t="str">
        <f>bufffer!CS61</f>
        <v/>
      </c>
      <c r="R60" s="22" t="str">
        <f>IF(U58="end","Total",bufffer!CT61)</f>
        <v/>
      </c>
      <c r="S60" s="13" t="str">
        <f>IF(ISERROR((INDEX(bufffer!$CD$9:$CD$38,MATCH(Biaya!$O60,bufffer!$BS$9:$BS$38,0)))),"",(INDEX(bufffer!$CD$9:$CD$38,MATCH(Biaya!$O60,bufffer!$BS$9:$BS$38,0))))</f>
        <v/>
      </c>
      <c r="T60" s="30" t="str">
        <f>IF(U58="end",SUM($T$8:T58),bufffer!CU61)</f>
        <v/>
      </c>
      <c r="U60" s="15" t="str">
        <f t="shared" si="0"/>
        <v/>
      </c>
      <c r="V60" s="19"/>
      <c r="X60" s="17" t="s">
        <v>331</v>
      </c>
      <c r="Y60" s="22"/>
    </row>
    <row r="61" spans="2:26" x14ac:dyDescent="0.2">
      <c r="N61" s="13" t="str">
        <f>bufffer!CQ62</f>
        <v/>
      </c>
      <c r="O61" s="22" t="str">
        <f>bufffer!CR62</f>
        <v/>
      </c>
      <c r="Q61" s="22" t="str">
        <f>bufffer!CS62</f>
        <v/>
      </c>
      <c r="R61" s="22" t="str">
        <f>IF(U59="end","Total",bufffer!CT62)</f>
        <v/>
      </c>
      <c r="S61" s="13" t="str">
        <f>IF(ISERROR((INDEX(bufffer!$CD$9:$CD$38,MATCH(Biaya!$O61,bufffer!$BS$9:$BS$38,0)))),"",(INDEX(bufffer!$CD$9:$CD$38,MATCH(Biaya!$O61,bufffer!$BS$9:$BS$38,0))))</f>
        <v/>
      </c>
      <c r="T61" s="30" t="str">
        <f>IF(U59="end",SUM($T$8:T59),bufffer!CU62)</f>
        <v/>
      </c>
      <c r="U61" s="15" t="str">
        <f t="shared" si="0"/>
        <v/>
      </c>
      <c r="V61" s="19"/>
      <c r="X61" s="22" t="s">
        <v>3074</v>
      </c>
      <c r="Y61" s="32">
        <v>100000</v>
      </c>
      <c r="Z61" s="22" t="s">
        <v>3076</v>
      </c>
    </row>
    <row r="62" spans="2:26" x14ac:dyDescent="0.2">
      <c r="N62" s="13" t="str">
        <f>bufffer!CQ63</f>
        <v/>
      </c>
      <c r="O62" s="22" t="str">
        <f>bufffer!CR63</f>
        <v/>
      </c>
      <c r="Q62" s="22" t="str">
        <f>bufffer!CS63</f>
        <v/>
      </c>
      <c r="R62" s="22" t="str">
        <f>IF(U60="end","Total",bufffer!CT63)</f>
        <v/>
      </c>
      <c r="S62" s="13" t="str">
        <f>IF(ISERROR((INDEX(bufffer!$CD$9:$CD$38,MATCH(Biaya!$O62,bufffer!$BS$9:$BS$38,0)))),"",(INDEX(bufffer!$CD$9:$CD$38,MATCH(Biaya!$O62,bufffer!$BS$9:$BS$38,0))))</f>
        <v/>
      </c>
      <c r="T62" s="30" t="str">
        <f>IF(U60="end",SUM($T$8:T60),bufffer!CU63)</f>
        <v/>
      </c>
      <c r="U62" s="15" t="str">
        <f t="shared" si="0"/>
        <v/>
      </c>
      <c r="V62" s="19"/>
      <c r="X62" s="22" t="s">
        <v>3075</v>
      </c>
      <c r="Y62" s="44">
        <v>50000</v>
      </c>
      <c r="Z62" s="22" t="s">
        <v>3076</v>
      </c>
    </row>
    <row r="63" spans="2:26" x14ac:dyDescent="0.2">
      <c r="N63" s="13" t="str">
        <f>bufffer!CQ64</f>
        <v/>
      </c>
      <c r="O63" s="22" t="str">
        <f>bufffer!CR64</f>
        <v/>
      </c>
      <c r="Q63" s="22" t="str">
        <f>bufffer!CS64</f>
        <v/>
      </c>
      <c r="R63" s="22" t="str">
        <f>IF(U61="end","Total",bufffer!CT64)</f>
        <v/>
      </c>
      <c r="S63" s="13" t="str">
        <f>IF(ISERROR((INDEX(bufffer!$CD$9:$CD$38,MATCH(Biaya!$O63,bufffer!$BS$9:$BS$38,0)))),"",(INDEX(bufffer!$CD$9:$CD$38,MATCH(Biaya!$O63,bufffer!$BS$9:$BS$38,0))))</f>
        <v/>
      </c>
      <c r="T63" s="30" t="str">
        <f>IF(U61="end",SUM($T$8:T61),bufffer!CU64)</f>
        <v/>
      </c>
      <c r="U63" s="15" t="str">
        <f t="shared" si="0"/>
        <v/>
      </c>
      <c r="V63" s="19"/>
      <c r="X63" s="22" t="s">
        <v>3042</v>
      </c>
      <c r="Y63" s="32">
        <v>250000</v>
      </c>
      <c r="Z63" s="22" t="s">
        <v>3077</v>
      </c>
    </row>
    <row r="64" spans="2:26" x14ac:dyDescent="0.2">
      <c r="N64" s="13" t="str">
        <f>bufffer!CQ65</f>
        <v/>
      </c>
      <c r="O64" s="22" t="str">
        <f>bufffer!CR65</f>
        <v/>
      </c>
      <c r="Q64" s="22" t="str">
        <f>bufffer!CS65</f>
        <v/>
      </c>
      <c r="R64" s="22" t="str">
        <f>IF(U62="end","Total",bufffer!CT65)</f>
        <v/>
      </c>
      <c r="S64" s="13" t="str">
        <f>IF(ISERROR((INDEX(bufffer!$CD$9:$CD$38,MATCH(Biaya!$O64,bufffer!$BS$9:$BS$38,0)))),"",(INDEX(bufffer!$CD$9:$CD$38,MATCH(Biaya!$O64,bufffer!$BS$9:$BS$38,0))))</f>
        <v/>
      </c>
      <c r="T64" s="30" t="str">
        <f>IF(U62="end",SUM($T$8:T62),bufffer!CU65)</f>
        <v/>
      </c>
      <c r="U64" s="15" t="str">
        <f t="shared" si="0"/>
        <v/>
      </c>
      <c r="V64" s="19"/>
    </row>
    <row r="65" spans="14:22" x14ac:dyDescent="0.2">
      <c r="N65" s="13" t="str">
        <f>bufffer!CQ66</f>
        <v/>
      </c>
      <c r="O65" s="22" t="str">
        <f>bufffer!CR66</f>
        <v/>
      </c>
      <c r="Q65" s="22" t="str">
        <f>bufffer!CS66</f>
        <v/>
      </c>
      <c r="R65" s="22" t="str">
        <f>IF(U63="end","Total",bufffer!CT66)</f>
        <v/>
      </c>
      <c r="S65" s="13" t="str">
        <f>IF(ISERROR((INDEX(bufffer!$CD$9:$CD$38,MATCH(Biaya!$O65,bufffer!$BS$9:$BS$38,0)))),"",(INDEX(bufffer!$CD$9:$CD$38,MATCH(Biaya!$O65,bufffer!$BS$9:$BS$38,0))))</f>
        <v/>
      </c>
      <c r="T65" s="30" t="str">
        <f>IF(U63="end",SUM($T$8:T63),bufffer!CU66)</f>
        <v/>
      </c>
      <c r="U65" s="15" t="str">
        <f t="shared" si="0"/>
        <v/>
      </c>
      <c r="V65" s="19"/>
    </row>
    <row r="66" spans="14:22" x14ac:dyDescent="0.2">
      <c r="N66" s="13" t="str">
        <f>bufffer!CQ67</f>
        <v/>
      </c>
      <c r="O66" s="22" t="str">
        <f>bufffer!CR67</f>
        <v/>
      </c>
      <c r="Q66" s="22" t="str">
        <f>bufffer!CS67</f>
        <v/>
      </c>
      <c r="R66" s="22" t="str">
        <f>IF(U64="end","Total",bufffer!CT67)</f>
        <v/>
      </c>
      <c r="S66" s="13" t="str">
        <f>IF(ISERROR((INDEX(bufffer!$CD$9:$CD$38,MATCH(Biaya!$O66,bufffer!$BS$9:$BS$38,0)))),"",(INDEX(bufffer!$CD$9:$CD$38,MATCH(Biaya!$O66,bufffer!$BS$9:$BS$38,0))))</f>
        <v/>
      </c>
      <c r="T66" s="30" t="str">
        <f>IF(U64="end",SUM($T$8:T64),bufffer!CU67)</f>
        <v/>
      </c>
      <c r="U66" s="15" t="str">
        <f t="shared" si="0"/>
        <v/>
      </c>
      <c r="V66" s="19"/>
    </row>
    <row r="67" spans="14:22" x14ac:dyDescent="0.2">
      <c r="N67" s="13" t="str">
        <f>bufffer!CQ68</f>
        <v/>
      </c>
      <c r="O67" s="22" t="str">
        <f>bufffer!CR68</f>
        <v/>
      </c>
      <c r="Q67" s="22" t="str">
        <f>bufffer!CS68</f>
        <v/>
      </c>
      <c r="R67" s="22" t="str">
        <f>IF(U65="end","Total",bufffer!CT68)</f>
        <v/>
      </c>
      <c r="S67" s="13" t="str">
        <f>IF(ISERROR((INDEX(bufffer!$CD$9:$CD$38,MATCH(Biaya!$O67,bufffer!$BS$9:$BS$38,0)))),"",(INDEX(bufffer!$CD$9:$CD$38,MATCH(Biaya!$O67,bufffer!$BS$9:$BS$38,0))))</f>
        <v/>
      </c>
      <c r="T67" s="30" t="str">
        <f>IF(U65="end",SUM($T$8:T65),bufffer!CU68)</f>
        <v/>
      </c>
      <c r="U67" s="15" t="str">
        <f t="shared" si="0"/>
        <v/>
      </c>
      <c r="V67" s="19"/>
    </row>
    <row r="68" spans="14:22" x14ac:dyDescent="0.2">
      <c r="T68" s="30"/>
      <c r="U68" s="15" t="str">
        <f t="shared" si="0"/>
        <v/>
      </c>
      <c r="V68" s="19"/>
    </row>
    <row r="69" spans="14:22" x14ac:dyDescent="0.2">
      <c r="T69" s="30">
        <f>IF(U67="end",SUM($T$8:T67),bufffer!CU70)</f>
        <v>0</v>
      </c>
    </row>
    <row r="70" spans="14:22" x14ac:dyDescent="0.2">
      <c r="T70" s="30">
        <f>IF(U68="end",SUM($T$8:T68),bufffer!CU71)</f>
        <v>0</v>
      </c>
    </row>
  </sheetData>
  <sheetProtection algorithmName="SHA-512" hashValue="8fnMLL88MfmAFZuOE2FWdaxcG+Jom4n6OzqjimdzGWPx5BWgi7cx4pcVlxQKPWM7wU9bBlnQRT9CGdYw3iBYMQ==" saltValue="tTa2fx5a+YWnQon2Ga18aA==" spinCount="100000" sheet="1" formatCells="0" formatColumns="0" formatRows="0" insertColumns="0" insertRows="0"/>
  <sortState xmlns:xlrd2="http://schemas.microsoft.com/office/spreadsheetml/2017/richdata2" ref="X21:Y57">
    <sortCondition ref="X21:X57"/>
  </sortState>
  <mergeCells count="1">
    <mergeCell ref="C38:J38"/>
  </mergeCells>
  <conditionalFormatting sqref="H10:J22">
    <cfRule type="expression" dxfId="8" priority="9">
      <formula>$K10="end"</formula>
    </cfRule>
  </conditionalFormatting>
  <conditionalFormatting sqref="R8:T47 T8:T70 R47:S67">
    <cfRule type="expression" dxfId="7" priority="5">
      <formula>$R8="Total"</formula>
    </cfRule>
    <cfRule type="expression" dxfId="6" priority="8">
      <formula>$U8="end"</formula>
    </cfRule>
  </conditionalFormatting>
  <conditionalFormatting sqref="T8:T70">
    <cfRule type="expression" dxfId="5" priority="1">
      <formula>$U6="end"</formula>
    </cfRule>
    <cfRule type="cellIs" dxfId="4" priority="7" operator="equal">
      <formula>0</formula>
    </cfRule>
  </conditionalFormatting>
  <conditionalFormatting sqref="R8:R67">
    <cfRule type="expression" dxfId="3" priority="6">
      <formula>$U6="end"</formula>
    </cfRule>
  </conditionalFormatting>
  <conditionalFormatting sqref="T8:T70">
    <cfRule type="expression" dxfId="2" priority="4">
      <formula>$R8="Total"</formula>
    </cfRule>
  </conditionalFormatting>
  <conditionalFormatting sqref="S8:S67">
    <cfRule type="expression" dxfId="1" priority="3">
      <formula>$R8="Total"</formula>
    </cfRule>
  </conditionalFormatting>
  <conditionalFormatting sqref="R8:R67">
    <cfRule type="expression" dxfId="0" priority="2">
      <formula>$R8="Total"</formula>
    </cfRule>
  </conditionalFormatting>
  <pageMargins left="0.54" right="0.51" top="0.75" bottom="0.75" header="0.3" footer="0.3"/>
  <pageSetup paperSize="128" orientation="landscape" horizontalDpi="4294967293" verticalDpi="0" r:id="rId1"/>
  <ignoredErrors>
    <ignoredError sqref="J3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C0F50-0247-452F-A830-C0148D20C670}">
  <sheetPr>
    <tabColor rgb="FFC00000"/>
  </sheetPr>
  <dimension ref="A1:EH2008"/>
  <sheetViews>
    <sheetView showZeros="0" topLeftCell="P1" workbookViewId="0">
      <selection activeCell="X17" sqref="X17"/>
    </sheetView>
  </sheetViews>
  <sheetFormatPr defaultRowHeight="11.25" x14ac:dyDescent="0.2"/>
  <cols>
    <col min="1" max="19" width="9.33203125" style="2"/>
    <col min="20" max="20" width="11.83203125" style="2" customWidth="1"/>
    <col min="21" max="26" width="9.33203125" style="2"/>
    <col min="27" max="27" width="11.5" style="2" bestFit="1" customWidth="1"/>
    <col min="28" max="33" width="9.33203125" style="2"/>
    <col min="34" max="34" width="12.5" style="2" customWidth="1"/>
    <col min="35" max="36" width="9.33203125" style="2"/>
    <col min="37" max="37" width="9" style="2" bestFit="1" customWidth="1"/>
    <col min="38" max="38" width="27.6640625" style="2" bestFit="1" customWidth="1"/>
    <col min="39" max="39" width="10.5" style="2" bestFit="1" customWidth="1"/>
    <col min="40" max="41" width="9.33203125" style="2"/>
    <col min="42" max="42" width="10.5" style="2" bestFit="1" customWidth="1"/>
    <col min="43" max="45" width="9.33203125" style="2"/>
    <col min="46" max="46" width="11.5" style="2" bestFit="1" customWidth="1"/>
    <col min="47" max="57" width="9.33203125" style="2"/>
    <col min="58" max="58" width="10.1640625" style="2" bestFit="1" customWidth="1"/>
    <col min="59" max="62" width="9.33203125" style="2"/>
    <col min="63" max="66" width="10.1640625" style="2" bestFit="1" customWidth="1"/>
    <col min="67" max="77" width="9.33203125" style="2"/>
    <col min="78" max="81" width="10.1640625" style="2" bestFit="1" customWidth="1"/>
    <col min="82" max="89" width="9.33203125" style="2"/>
    <col min="90" max="90" width="11.83203125" style="2" bestFit="1" customWidth="1"/>
    <col min="91" max="95" width="9.33203125" style="2"/>
    <col min="96" max="96" width="23.1640625" style="2" bestFit="1" customWidth="1"/>
    <col min="97" max="97" width="6.5" style="2" bestFit="1" customWidth="1"/>
    <col min="98" max="103" width="9.33203125" style="2"/>
    <col min="104" max="104" width="33.6640625" style="2" bestFit="1" customWidth="1"/>
    <col min="105" max="106" width="9.33203125" style="2"/>
    <col min="107" max="107" width="10.1640625" style="2" bestFit="1" customWidth="1"/>
    <col min="108" max="108" width="9.33203125" style="2"/>
    <col min="109" max="109" width="19.33203125" style="2" bestFit="1" customWidth="1"/>
    <col min="110" max="110" width="9.33203125" style="2"/>
    <col min="111" max="111" width="10.1640625" style="2" bestFit="1" customWidth="1"/>
    <col min="112" max="116" width="9.33203125" style="2"/>
    <col min="117" max="117" width="26" style="2" bestFit="1" customWidth="1"/>
    <col min="118" max="118" width="9.33203125" style="2"/>
    <col min="119" max="119" width="10.1640625" style="2" bestFit="1" customWidth="1"/>
    <col min="120" max="120" width="10.1640625" style="2" customWidth="1"/>
    <col min="121" max="129" width="9.33203125" style="2"/>
    <col min="130" max="130" width="10.1640625" style="2" bestFit="1" customWidth="1"/>
    <col min="131" max="16384" width="9.33203125" style="2"/>
  </cols>
  <sheetData>
    <row r="1" spans="1:135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39" t="s">
        <v>3062</v>
      </c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</row>
    <row r="2" spans="1:135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</row>
    <row r="3" spans="1:135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 t="s">
        <v>335</v>
      </c>
      <c r="BJ3" s="22">
        <v>100000</v>
      </c>
      <c r="BK3" s="22">
        <v>50000</v>
      </c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</row>
    <row r="4" spans="1:135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 t="s">
        <v>336</v>
      </c>
      <c r="BJ4" s="22">
        <v>250000</v>
      </c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</row>
    <row r="5" spans="1:135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>
        <f>SUM(BJ3:BJ4)</f>
        <v>350000</v>
      </c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6" spans="1:135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55" t="s">
        <v>332</v>
      </c>
      <c r="BD6" s="22"/>
      <c r="BE6" s="22"/>
      <c r="BF6" s="36">
        <v>44827</v>
      </c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55" t="s">
        <v>333</v>
      </c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 t="s">
        <v>340</v>
      </c>
      <c r="CZ6" s="22"/>
      <c r="DA6" s="22"/>
      <c r="DB6" s="22"/>
      <c r="DC6" s="22"/>
      <c r="DD6" s="13" t="str">
        <f>Pendaftaran!C7</f>
        <v>Aceh</v>
      </c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7" spans="1:135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36">
        <v>44827</v>
      </c>
      <c r="BL7" s="36">
        <v>44826</v>
      </c>
      <c r="BM7" s="36">
        <v>44826</v>
      </c>
      <c r="BN7" s="36">
        <v>44826</v>
      </c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36">
        <v>44827</v>
      </c>
      <c r="CA7" s="36">
        <v>44826</v>
      </c>
      <c r="CB7" s="36">
        <v>44826</v>
      </c>
      <c r="CC7" s="36">
        <v>44826</v>
      </c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U7" s="22" t="s">
        <v>3079</v>
      </c>
      <c r="DV7" s="22"/>
      <c r="DW7" s="22"/>
      <c r="DX7" s="50" t="s">
        <v>3080</v>
      </c>
      <c r="DY7" s="51">
        <v>18</v>
      </c>
      <c r="DZ7" s="22"/>
      <c r="EA7" s="22"/>
      <c r="EB7" s="22"/>
      <c r="EC7" s="22"/>
      <c r="ED7" s="22"/>
    </row>
    <row r="8" spans="1:135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 t="s">
        <v>126</v>
      </c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13" t="s">
        <v>3</v>
      </c>
      <c r="BD8" s="22" t="s">
        <v>4</v>
      </c>
      <c r="BE8" s="22"/>
      <c r="BF8" s="22"/>
      <c r="BG8" s="22"/>
      <c r="BH8" s="22"/>
      <c r="BI8" s="13" t="s">
        <v>17</v>
      </c>
      <c r="BJ8" s="13" t="s">
        <v>18</v>
      </c>
      <c r="BK8" s="13" t="s">
        <v>3050</v>
      </c>
      <c r="BL8" s="13" t="s">
        <v>3051</v>
      </c>
      <c r="BM8" s="13" t="s">
        <v>3052</v>
      </c>
      <c r="BN8" s="13" t="s">
        <v>3053</v>
      </c>
      <c r="BO8" s="22"/>
      <c r="BP8" s="22"/>
      <c r="BQ8" s="22"/>
      <c r="BR8" s="13" t="s">
        <v>3</v>
      </c>
      <c r="BS8" s="22" t="s">
        <v>4</v>
      </c>
      <c r="BT8" s="22"/>
      <c r="BU8" s="22"/>
      <c r="BV8" s="22"/>
      <c r="BW8" s="13" t="s">
        <v>334</v>
      </c>
      <c r="BX8" s="13" t="s">
        <v>17</v>
      </c>
      <c r="BY8" s="13" t="s">
        <v>18</v>
      </c>
      <c r="BZ8" s="13" t="s">
        <v>3050</v>
      </c>
      <c r="CA8" s="13" t="s">
        <v>3051</v>
      </c>
      <c r="CB8" s="13" t="s">
        <v>3052</v>
      </c>
      <c r="CC8" s="13" t="s">
        <v>3053</v>
      </c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 t="s">
        <v>3036</v>
      </c>
      <c r="CZ8" s="22" t="s">
        <v>4</v>
      </c>
      <c r="DA8" s="22" t="s">
        <v>3037</v>
      </c>
      <c r="DB8" s="22" t="s">
        <v>3038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U8" s="22" t="s">
        <v>3064</v>
      </c>
      <c r="DV8" s="22"/>
      <c r="DW8" s="22"/>
      <c r="DX8" s="22">
        <f>IF(ISERROR((FIND("(0)",Pendaftaran!L49,1))),"",(FIND("(0)",Pendaftaran!L49,1)))</f>
        <v>1</v>
      </c>
      <c r="DY8" s="22"/>
      <c r="DZ8" s="13" t="s">
        <v>3058</v>
      </c>
      <c r="EA8" s="22" t="s">
        <v>3063</v>
      </c>
      <c r="EB8" s="22"/>
      <c r="EC8" s="22"/>
      <c r="ED8" s="22">
        <f>IF(ISERROR((FIND("(0)",Pendaftaran!Y49,1))),"",(FIND("(0)",Pendaftaran!Y49,1)))</f>
        <v>1</v>
      </c>
    </row>
    <row r="9" spans="1:135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32">
        <f>INDEX(AM11:AM47,MATCH(AK9,AK11:AK47,0))</f>
        <v>1000000</v>
      </c>
      <c r="AI9" s="22"/>
      <c r="AJ9" s="22"/>
      <c r="AK9" s="22" t="str">
        <f>Pendaftaran!C7</f>
        <v>Aceh</v>
      </c>
      <c r="AL9" s="22" t="str">
        <f>INDEX(AL11:AL47,MATCH(AK9,AK11:AK47,0))</f>
        <v>Aceh</v>
      </c>
      <c r="AM9" s="22"/>
      <c r="AN9" s="22"/>
      <c r="AO9" s="22"/>
      <c r="AP9" s="33">
        <f>AH9</f>
        <v>1000000</v>
      </c>
      <c r="AQ9" s="22">
        <v>1</v>
      </c>
      <c r="AR9" s="22" t="s">
        <v>127</v>
      </c>
      <c r="AS9" s="22" t="s">
        <v>128</v>
      </c>
      <c r="AT9" s="34">
        <f>AH26</f>
        <v>1000000</v>
      </c>
      <c r="AU9" s="22" t="str">
        <f>IF(AT9=0,"",IF(AT9&gt;=1000000,VLOOKUP(VALUE(ROUNDDOWN((AT9/1000000),0)),$AQ$9:$AS$107,2,FALSE)&amp;" Juta ","")&amp;IF(MOD(AT9,1000000)&gt;=1000,IF(MOD(AT9,1000000)&gt;=200000,VLOOKUP(VALUE(LEFT(MOD(AT9,1000000),1)),$AQ$9:$AS$107,2,FALSE)&amp;" Ratus ",IF(MOD(AT9,1000000)&gt;=100000," Seratus ",""))&amp;IF(MOD(AT9,100000)&gt;=10000,VLOOKUP(VALUE(LEFT(MOD(AT9,100000),2)),$AQ$9:$AS$107,2,FALSE),IF(MOD(AT9,100000)&gt;=1000,VLOOKUP(VALUE(LEFT(MOD(AT9,100000),1)),$AQ$9:$AS$107,2,FALSE),""))&amp;" Ribu ","")&amp;IF(MOD(AT9,1000)&gt;=200,VLOOKUP(VALUE(LEFT(MOD(AT9,1000),1)),$AQ$9:$AS$107,2,FALSE)&amp;" Ratus ",IF(MOD(AT9,1000)&gt;=100," Seratus ",""))&amp;IF(MOD(AT9,100)&gt;=1,VLOOKUP(MOD(AT9,100),$AQ$9:$AS$107,2,FALSE),"")&amp;" Rupiah.")</f>
        <v>Satu Juta  Rupiah.</v>
      </c>
      <c r="AV9" s="22"/>
      <c r="AW9" s="22"/>
      <c r="AX9" s="22"/>
      <c r="AY9" s="22"/>
      <c r="AZ9" s="22"/>
      <c r="BA9" s="22"/>
      <c r="BB9" s="22"/>
      <c r="BC9" s="13">
        <f>Pendaftaran!A50</f>
        <v>1</v>
      </c>
      <c r="BD9" s="22" t="str">
        <f>Pendaftaran!C50</f>
        <v/>
      </c>
      <c r="BE9" s="22"/>
      <c r="BF9" s="22" t="str">
        <f>IF(BK9=1,$BK$8,"")</f>
        <v/>
      </c>
      <c r="BG9" s="22"/>
      <c r="BH9" s="22"/>
      <c r="BI9" s="13">
        <f>Pendaftaran!G50</f>
        <v>0</v>
      </c>
      <c r="BJ9" s="13">
        <f>Pendaftaran!H50</f>
        <v>0</v>
      </c>
      <c r="BK9" s="13">
        <f>IF(Pendaftaran!L50="Non Pelajar","",IF(bufffer!DX10="Pelajar",1,Pendaftaran!I50))</f>
        <v>0</v>
      </c>
      <c r="BL9" s="22" t="str">
        <f t="shared" ref="BL9:BL38" si="0">IF(AND(BI9=1,BK9=1),$BK$3,IF(AND(BJ9=1,BK9=1),$BK$3,IF(BI9=1,$BJ$3,IF(BJ9=1,$BJ$3,""))))</f>
        <v/>
      </c>
      <c r="BM9" s="22" t="str">
        <f>IF(BJ9=1,$BJ$4,"")</f>
        <v/>
      </c>
      <c r="BN9" s="22">
        <f>SUM(BL9:BM9)</f>
        <v>0</v>
      </c>
      <c r="BO9" s="22"/>
      <c r="BP9" s="22"/>
      <c r="BQ9" s="22"/>
      <c r="BR9" s="13">
        <f>MAX(BC9:BC38)+1</f>
        <v>31</v>
      </c>
      <c r="BS9" s="22">
        <f>Pendaftaran!O50</f>
        <v>0</v>
      </c>
      <c r="BT9" s="22"/>
      <c r="BU9" s="22" t="str">
        <f>IF(BZ9=1,$BZ$8,"")</f>
        <v/>
      </c>
      <c r="BV9" s="22"/>
      <c r="BW9" s="13">
        <f>Pendaftaran!S50</f>
        <v>0</v>
      </c>
      <c r="BX9" s="13">
        <f>Pendaftaran!T50</f>
        <v>0</v>
      </c>
      <c r="BY9" s="13">
        <f>Pendaftaran!U50</f>
        <v>0</v>
      </c>
      <c r="BZ9" s="13">
        <f>IF(Pendaftaran!Y50="Non Pelajar","",IF(bufffer!ED10="Pelajar",1,Pendaftaran!V50))</f>
        <v>0</v>
      </c>
      <c r="CA9" s="22" t="str">
        <f>IF(AND(BX9=1,BZ9=1),$BK$3,IF(AND(BY9=1,BZ9=1),$BK$3,IF(BX9=1,$BJ$3,IF(BY9=1,$BJ$3,""))))</f>
        <v/>
      </c>
      <c r="CB9" s="22" t="str">
        <f>IF(BY9=1,$BJ$4,"")</f>
        <v/>
      </c>
      <c r="CC9" s="22">
        <f>SUM(CA9:CB9)</f>
        <v>0</v>
      </c>
      <c r="CD9" s="22" t="str">
        <f>IF(BS9=0,"","Baru")</f>
        <v/>
      </c>
      <c r="CE9" s="22">
        <v>1</v>
      </c>
      <c r="CF9" s="22">
        <f>BC9</f>
        <v>1</v>
      </c>
      <c r="CG9" s="22" t="str">
        <f>BD9</f>
        <v/>
      </c>
      <c r="CH9" s="22"/>
      <c r="CI9" s="22" t="str">
        <f>BF9</f>
        <v/>
      </c>
      <c r="CJ9" s="13" t="str">
        <f>IF(BI9=1,"KTA","")</f>
        <v/>
      </c>
      <c r="CK9" s="13" t="str">
        <f>IF(BJ9=1,"SPL","")</f>
        <v/>
      </c>
      <c r="CL9" s="13" t="str">
        <f>IF(OR(CG9=0,CG9=""),"",IF(AND(CJ9&lt;&gt;"",CK9&lt;&gt;""),CONCATENATE(CJ9,"-",CK9),IF(TRIM(CONCATENATE(CJ9,CK9))="SPL","KTA &amp; SPL","KTA")))</f>
        <v/>
      </c>
      <c r="CM9" s="22">
        <f>BN9</f>
        <v>0</v>
      </c>
      <c r="CN9" s="22"/>
      <c r="CO9" s="13" t="str">
        <f>IF(OR(CG9=0,CG9=""),"",1)</f>
        <v/>
      </c>
      <c r="CP9" s="13" t="str">
        <f>IF(CO9="","",RANK(CO9,$CO$9:$CO$68,1)+COUNTIF($CO$9:CO9,CO9)-1)</f>
        <v/>
      </c>
      <c r="CQ9" s="13" t="str">
        <f>IF(ISERROR((SMALL($CP$9:$CP$68,CE9))),"",(SMALL($CP$9:$CP$68,CE9)))</f>
        <v/>
      </c>
      <c r="CR9" s="22" t="str">
        <f>INDEX(CG$9:CG$68,MATCH($CQ9,$CP$9:$CP$68,0))</f>
        <v/>
      </c>
      <c r="CS9" s="22" t="str">
        <f>INDEX(CI$9:CI$68,MATCH($CQ9,$CP$9:$CP$68,0))</f>
        <v/>
      </c>
      <c r="CT9" s="22" t="str">
        <f>INDEX(CL$9:CL$68,MATCH($CQ9,$CP$9:$CP$68,0))</f>
        <v/>
      </c>
      <c r="CU9" s="22" t="str">
        <f>IF(OR(CQ9=0,CQ9=""),"",INDEX(CM$9:CM$68,MATCH($CQ9,$CP$9:$CP$68,0)))</f>
        <v/>
      </c>
      <c r="CV9" s="22"/>
      <c r="CW9" s="22"/>
      <c r="CX9" s="22">
        <v>1</v>
      </c>
      <c r="CY9" s="13" t="s">
        <v>341</v>
      </c>
      <c r="CZ9" s="14" t="s">
        <v>342</v>
      </c>
      <c r="DA9" s="13" t="s">
        <v>95</v>
      </c>
      <c r="DB9" s="13" t="s">
        <v>102</v>
      </c>
      <c r="DC9" s="40"/>
      <c r="DD9" s="13" t="str">
        <f>IF($DB9=$DD$6,CY9,"")</f>
        <v/>
      </c>
      <c r="DE9" s="13" t="str">
        <f>IF($DB9=$DD$6,CZ9,"")</f>
        <v/>
      </c>
      <c r="DF9" s="13" t="str">
        <f>IF($DB9=$DD$6,DA9,"")</f>
        <v/>
      </c>
      <c r="DG9" s="40">
        <f>IF($DB9=$DD$6,DC9,0)</f>
        <v>0</v>
      </c>
      <c r="DH9" s="13" t="str">
        <f t="shared" ref="DH9:DH72" si="1">IF($DB9=$DD$6,DB9,"")</f>
        <v/>
      </c>
      <c r="DI9" s="22" t="str">
        <f t="shared" ref="DI9:DI72" si="2">IF(DD9&lt;&gt;"",1,"")</f>
        <v/>
      </c>
      <c r="DJ9" s="13" t="str">
        <f>IF(DI9="","",RANK(DI9,$DI$9:$DI$1415,1)+COUNTIF($DI$9:DI9,DI9)-1)</f>
        <v/>
      </c>
      <c r="DK9" s="13">
        <f t="shared" ref="DK9:DK72" si="3">IF(ISERROR((SMALL($DJ$9:$DJ$1415,CX9))),"",(SMALL($DJ$9:$DJ$1415,CX9)))</f>
        <v>1</v>
      </c>
      <c r="DL9" s="13" t="str">
        <f>INDEX(DD$9:DD$1415,MATCH($DK9,$DJ$9:$DJ$1415,0))</f>
        <v>0720</v>
      </c>
      <c r="DM9" s="14" t="str">
        <f>INDEX(DE$9:DE$1415,MATCH($DK9,$DJ$9:$DJ$1415,0))</f>
        <v>Alfifasri</v>
      </c>
      <c r="DN9" s="13" t="str">
        <f>INDEX(DF$9:DF$1415,MATCH($DK9,$DJ$9:$DJ$1415,0))</f>
        <v>Pa</v>
      </c>
      <c r="DO9" s="40">
        <f>INDEX(DG$9:DG$1415,MATCH($DK9,$DJ$9:$DJ$1415,0))</f>
        <v>0</v>
      </c>
      <c r="DP9" s="40"/>
      <c r="DQ9" s="13" t="str">
        <f>INDEX(DH$9:DH$1415,MATCH($DK9,$DJ$9:$DJ$1415,0))</f>
        <v>Aceh</v>
      </c>
      <c r="DR9" s="13"/>
      <c r="DS9" s="13"/>
      <c r="DU9" s="13" t="s">
        <v>3054</v>
      </c>
      <c r="DV9" s="13" t="s">
        <v>3055</v>
      </c>
      <c r="DW9" s="13" t="s">
        <v>3056</v>
      </c>
      <c r="DX9" s="22" t="s">
        <v>3059</v>
      </c>
      <c r="DY9" s="22">
        <f>SUM(DY10:DY29)</f>
        <v>0</v>
      </c>
      <c r="DZ9" s="40">
        <f ca="1">TODAY()</f>
        <v>44880</v>
      </c>
      <c r="EA9" s="13" t="s">
        <v>3054</v>
      </c>
      <c r="EB9" s="13" t="s">
        <v>3055</v>
      </c>
      <c r="EC9" s="13" t="s">
        <v>3056</v>
      </c>
      <c r="ED9" s="22" t="s">
        <v>3059</v>
      </c>
      <c r="EE9" s="22">
        <f>SUM(EE10:EE29)</f>
        <v>0</v>
      </c>
    </row>
    <row r="10" spans="1:135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>
        <v>2</v>
      </c>
      <c r="AR10" s="22" t="s">
        <v>129</v>
      </c>
      <c r="AS10" s="22" t="s">
        <v>130</v>
      </c>
      <c r="AT10" s="32">
        <f>CM70</f>
        <v>0</v>
      </c>
      <c r="AU10" s="22" t="str">
        <f>IF(AT10=0,"",IF(AT10&gt;=1000000,VLOOKUP(VALUE(ROUNDDOWN((AT10/1000000),0)),$AQ$9:$AS$107,2,FALSE)&amp;" Juta ","")&amp;IF(MOD(AT10,1000000)&gt;=1000,IF(MOD(AT10,1000000)&gt;=200000,VLOOKUP(VALUE(LEFT(MOD(AT10,1000000),1)),$AQ$9:$AS$107,2,FALSE)&amp;" Ratus ",IF(MOD(AT10,1000000)&gt;=100000," Seratus ",""))&amp;IF(MOD(AT10,100000)&gt;=10000,VLOOKUP(VALUE(LEFT(MOD(AT10,100000),2)),$AQ$9:$AS$107,2,FALSE),IF(MOD(AT10,100000)&gt;=1000,VLOOKUP(VALUE(LEFT(MOD(AT10,100000),1)),$AQ$9:$AS$107,2,FALSE),""))&amp;" Ribu ","")&amp;IF(MOD(AT10,1000)&gt;=200,VLOOKUP(VALUE(LEFT(MOD(AT10,1000),1)),$AQ$9:$AS$107,2,FALSE)&amp;" Ratus ",IF(MOD(AT10,1000)&gt;=100," Seratus ",""))&amp;IF(MOD(AT10,100)&gt;=1,VLOOKUP(MOD(AT10,100),$AQ$9:$AS$107,2,FALSE),"")&amp;" Rupiah.")</f>
        <v/>
      </c>
      <c r="AV10" s="22"/>
      <c r="AW10" s="22"/>
      <c r="AX10" s="22"/>
      <c r="AY10" s="22"/>
      <c r="AZ10" s="22"/>
      <c r="BA10" s="22"/>
      <c r="BB10" s="22"/>
      <c r="BC10" s="13">
        <f>Pendaftaran!A51</f>
        <v>2</v>
      </c>
      <c r="BD10" s="22" t="str">
        <f>Pendaftaran!C51</f>
        <v/>
      </c>
      <c r="BE10" s="22"/>
      <c r="BF10" s="22" t="str">
        <f t="shared" ref="BF10:BF38" si="4">IF(BK10=1,$BK$8,"")</f>
        <v/>
      </c>
      <c r="BG10" s="22"/>
      <c r="BH10" s="22"/>
      <c r="BI10" s="13">
        <f>Pendaftaran!G51</f>
        <v>0</v>
      </c>
      <c r="BJ10" s="13">
        <f>Pendaftaran!H51</f>
        <v>0</v>
      </c>
      <c r="BK10" s="13">
        <f>IF(Pendaftaran!L51="Non Pelajar","",IF(bufffer!DX11="Pelajar",1,Pendaftaran!I51))</f>
        <v>0</v>
      </c>
      <c r="BL10" s="22" t="str">
        <f t="shared" si="0"/>
        <v/>
      </c>
      <c r="BM10" s="22" t="str">
        <f t="shared" ref="BM10:BM38" si="5">IF(BJ10=1,$BJ$4,"")</f>
        <v/>
      </c>
      <c r="BN10" s="22">
        <f t="shared" ref="BN10:BN38" si="6">SUM(BL10:BM10)</f>
        <v>0</v>
      </c>
      <c r="BO10" s="22"/>
      <c r="BP10" s="22"/>
      <c r="BQ10" s="22"/>
      <c r="BR10" s="13">
        <f>BR9+1</f>
        <v>32</v>
      </c>
      <c r="BS10" s="22">
        <f>Pendaftaran!O51</f>
        <v>0</v>
      </c>
      <c r="BT10" s="22"/>
      <c r="BU10" s="22" t="str">
        <f t="shared" ref="BU10:BU38" si="7">IF(BZ10=1,$BZ$8,"")</f>
        <v/>
      </c>
      <c r="BV10" s="22"/>
      <c r="BW10" s="13">
        <f>Pendaftaran!S51</f>
        <v>0</v>
      </c>
      <c r="BX10" s="13">
        <f>Pendaftaran!T51</f>
        <v>0</v>
      </c>
      <c r="BY10" s="13">
        <f>Pendaftaran!U51</f>
        <v>0</v>
      </c>
      <c r="BZ10" s="13">
        <f>IF(Pendaftaran!Y51="Non Pelajar","",IF(bufffer!ED11="Pelajar",1,Pendaftaran!V51))</f>
        <v>0</v>
      </c>
      <c r="CA10" s="22" t="str">
        <f t="shared" ref="CA10:CA38" si="8">IF(AND(BX10=1,BZ10=1),$BK$3,IF(AND(BY10=1,BZ10=1),$BK$3,IF(BX10=1,$BJ$3,IF(BY10=1,$BJ$3,""))))</f>
        <v/>
      </c>
      <c r="CB10" s="22" t="str">
        <f t="shared" ref="CB10:CB38" si="9">IF(BY10=1,$BJ$4,"")</f>
        <v/>
      </c>
      <c r="CC10" s="22">
        <f t="shared" ref="CC10:CC38" si="10">SUM(CA10:CB10)</f>
        <v>0</v>
      </c>
      <c r="CD10" s="22" t="str">
        <f t="shared" ref="CD10:CD38" si="11">IF(BS10=0,"","Baru")</f>
        <v/>
      </c>
      <c r="CE10" s="22">
        <v>2</v>
      </c>
      <c r="CF10" s="22">
        <f t="shared" ref="CF10:CF38" si="12">BC10</f>
        <v>2</v>
      </c>
      <c r="CG10" s="22" t="str">
        <f t="shared" ref="CG10:CG27" si="13">BD10</f>
        <v/>
      </c>
      <c r="CH10" s="22"/>
      <c r="CI10" s="22" t="str">
        <f t="shared" ref="CI10:CI38" si="14">BF10</f>
        <v/>
      </c>
      <c r="CJ10" s="13" t="str">
        <f t="shared" ref="CJ10:CJ38" si="15">IF(BI10=1,"KTA","")</f>
        <v/>
      </c>
      <c r="CK10" s="13" t="str">
        <f t="shared" ref="CK10:CK38" si="16">IF(BJ10=1,"SPL","")</f>
        <v/>
      </c>
      <c r="CL10" s="13" t="str">
        <f t="shared" ref="CL10:CL68" si="17">IF(OR(CG10=0,CG10=""),"",IF(AND(CJ10&lt;&gt;"",CK10&lt;&gt;""),CONCATENATE(CJ10,"-",CK10),IF(TRIM(CONCATENATE(CJ10,CK10))="SPL","KTA &amp; SPL","KTA")))</f>
        <v/>
      </c>
      <c r="CM10" s="22">
        <f t="shared" ref="CM10:CM38" si="18">BN10</f>
        <v>0</v>
      </c>
      <c r="CN10" s="22"/>
      <c r="CO10" s="13" t="str">
        <f t="shared" ref="CO10:CO68" si="19">IF(OR(CG10=0,CG10=""),"",1)</f>
        <v/>
      </c>
      <c r="CP10" s="13" t="str">
        <f>IF(CO10="","",RANK(CO10,$CO$9:$CO$68,1)+COUNTIF($CO$9:CO10,CO10)-1)</f>
        <v/>
      </c>
      <c r="CQ10" s="13" t="str">
        <f t="shared" ref="CQ10:CQ68" si="20">IF(ISERROR((SMALL($CP$9:$CP$68,CE10))),"",(SMALL($CP$9:$CP$68,CE10)))</f>
        <v/>
      </c>
      <c r="CR10" s="22" t="str">
        <f t="shared" ref="CR10:CR68" si="21">INDEX(CG$9:CG$68,MATCH($CQ10,$CP$9:$CP$68,0))</f>
        <v/>
      </c>
      <c r="CS10" s="22" t="str">
        <f t="shared" ref="CS10:CS68" si="22">INDEX(CI$9:CI$68,MATCH($CQ10,$CP$9:$CP$68,0))</f>
        <v/>
      </c>
      <c r="CT10" s="22" t="str">
        <f t="shared" ref="CT10:CT68" si="23">INDEX(CL$9:CL$68,MATCH($CQ10,$CP$9:$CP$68,0))</f>
        <v/>
      </c>
      <c r="CU10" s="22" t="str">
        <f t="shared" ref="CU10:CU68" si="24">IF(OR(CQ10=0,CQ10=""),"",INDEX(CM$9:CM$68,MATCH($CQ10,$CP$9:$CP$68,0)))</f>
        <v/>
      </c>
      <c r="CV10" s="22"/>
      <c r="CW10" s="22"/>
      <c r="CX10" s="22">
        <v>2</v>
      </c>
      <c r="CY10" s="13" t="s">
        <v>343</v>
      </c>
      <c r="CZ10" s="14" t="s">
        <v>344</v>
      </c>
      <c r="DA10" s="13" t="s">
        <v>95</v>
      </c>
      <c r="DB10" s="13" t="s">
        <v>102</v>
      </c>
      <c r="DC10" s="40">
        <v>23279</v>
      </c>
      <c r="DD10" s="13" t="str">
        <f>IF($DB10=$DD$6,CY10,"")</f>
        <v/>
      </c>
      <c r="DE10" s="13" t="str">
        <f t="shared" ref="DE10:DE73" si="25">IF($DB10=$DD$6,CZ10,"")</f>
        <v/>
      </c>
      <c r="DF10" s="13" t="str">
        <f t="shared" ref="DF10:DF73" si="26">IF($DB10=$DD$6,DA10,"")</f>
        <v/>
      </c>
      <c r="DG10" s="40">
        <f t="shared" ref="DG10:DG73" si="27">IF($DB10=$DD$6,DC10,0)</f>
        <v>0</v>
      </c>
      <c r="DH10" s="13" t="str">
        <f t="shared" si="1"/>
        <v/>
      </c>
      <c r="DI10" s="22" t="str">
        <f t="shared" si="2"/>
        <v/>
      </c>
      <c r="DJ10" s="13" t="str">
        <f>IF(DI10="","",RANK(DI10,$DI$9:$DI$1415,1)+COUNTIF($DI$9:DI10,DI10)-1)</f>
        <v/>
      </c>
      <c r="DK10" s="13" t="str">
        <f t="shared" si="3"/>
        <v/>
      </c>
      <c r="DL10" s="13" t="str">
        <f t="shared" ref="DL10:DL73" si="28">INDEX(DD$9:DD$1415,MATCH($DK10,$DJ$9:$DJ$1415,0))</f>
        <v/>
      </c>
      <c r="DM10" s="14" t="str">
        <f t="shared" ref="DM10:DM73" si="29">INDEX(DE$9:DE$1415,MATCH($DK10,$DJ$9:$DJ$1415,0))</f>
        <v/>
      </c>
      <c r="DN10" s="13" t="str">
        <f t="shared" ref="DN10:DN73" si="30">INDEX(DF$9:DF$1415,MATCH($DK10,$DJ$9:$DJ$1415,0))</f>
        <v/>
      </c>
      <c r="DO10" s="40">
        <f t="shared" ref="DO10:DO73" si="31">INDEX(DG$9:DG$1415,MATCH($DK10,$DJ$9:$DJ$1415,0))</f>
        <v>0</v>
      </c>
      <c r="DP10" s="40"/>
      <c r="DQ10" s="13" t="str">
        <f t="shared" ref="DQ10:DQ73" si="32">INDEX(DH$9:DH$1415,MATCH($DK10,$DJ$9:$DJ$1415,0))</f>
        <v/>
      </c>
      <c r="DR10" s="13"/>
      <c r="DS10" s="13"/>
      <c r="DU10" s="13" t="str">
        <f>IF(Pendaftaran!J50="","",DATEDIF(Pendaftaran!J50,$DZ$9,"Y"))</f>
        <v/>
      </c>
      <c r="DV10" s="13" t="str">
        <f>IF(Pendaftaran!J50="","",DATEDIF(Pendaftaran!J50,$DZ$9,"ym"))</f>
        <v/>
      </c>
      <c r="DW10" s="13" t="str">
        <f>IF(Pendaftaran!J50="","",DATEDIF(Pendaftaran!J50,$DZ$9,"md"))</f>
        <v/>
      </c>
      <c r="DX10" s="22" t="str">
        <f t="shared" ref="DX10:DX29" si="33">IF(DU10&lt;$DY$7,"Pelajar","")</f>
        <v/>
      </c>
      <c r="DY10" s="22" t="str">
        <f t="shared" ref="DY10:DY29" si="34">IF(DX10="","",1)</f>
        <v/>
      </c>
      <c r="DZ10" s="22"/>
      <c r="EA10" s="13" t="str">
        <f>IF(Pendaftaran!W50="","",DATEDIF(Pendaftaran!W50,$DZ$9,"Y"))</f>
        <v/>
      </c>
      <c r="EB10" s="13" t="str">
        <f>IF(Pendaftaran!W50="","",DATEDIF(Pendaftaran!W50,$DZ$9,"ym"))</f>
        <v/>
      </c>
      <c r="EC10" s="13" t="str">
        <f>IF(Pendaftaran!W50="","",DATEDIF(Pendaftaran!W50,$DZ$9,"md"))</f>
        <v/>
      </c>
      <c r="ED10" s="22" t="str">
        <f t="shared" ref="ED10:ED29" si="35">IF(EA10&lt;$DY$7,"Pelajar","")</f>
        <v/>
      </c>
      <c r="EE10" s="22" t="str">
        <f t="shared" ref="EE10:EE29" si="36">IF(ED10="","",1)</f>
        <v/>
      </c>
    </row>
    <row r="11" spans="1:135" x14ac:dyDescent="0.2">
      <c r="A11" s="22" t="s">
        <v>3</v>
      </c>
      <c r="B11" s="22" t="s">
        <v>4</v>
      </c>
      <c r="C11" s="22"/>
      <c r="D11" s="22"/>
      <c r="E11" s="22"/>
      <c r="F11" s="13" t="str">
        <f>Pendaftaran!F11</f>
        <v>Pa / Pi</v>
      </c>
      <c r="G11" s="13" t="str">
        <f>Pendaftaran!G11</f>
        <v>OHLG Pa*</v>
      </c>
      <c r="H11" s="13" t="str">
        <f>Pendaftaran!H11</f>
        <v>F1A Pa*</v>
      </c>
      <c r="I11" s="13" t="str">
        <f>Pendaftaran!I11</f>
        <v>F1H Pa*</v>
      </c>
      <c r="J11" s="13" t="str">
        <f>Pendaftaran!J11</f>
        <v>OHLG Pi*</v>
      </c>
      <c r="K11" s="13" t="str">
        <f>Pendaftaran!K11</f>
        <v>F1A Pi*</v>
      </c>
      <c r="L11" s="13" t="str">
        <f>Pendaftaran!L11</f>
        <v>F1H Pi*</v>
      </c>
      <c r="M11" s="13" t="str">
        <f>Pendaftaran!M11</f>
        <v>F2D*</v>
      </c>
      <c r="N11" s="13" t="str">
        <f>Pendaftaran!N11</f>
        <v>F2C*</v>
      </c>
      <c r="O11" s="13" t="str">
        <f>Pendaftaran!O11</f>
        <v>F3J*</v>
      </c>
      <c r="P11" s="13" t="str">
        <f>Pendaftaran!P11</f>
        <v>F3J INA*</v>
      </c>
      <c r="Q11" s="13" t="str">
        <f>Pendaftaran!Q11</f>
        <v>F3R*</v>
      </c>
      <c r="R11" s="13" t="str">
        <f>Pendaftaran!R11</f>
        <v>F3R INA*</v>
      </c>
      <c r="S11" s="13" t="str">
        <f>Pendaftaran!S11</f>
        <v>F9U*</v>
      </c>
      <c r="T11" s="13" t="str">
        <f>Pendaftaran!T11</f>
        <v>Mekanik F2C*</v>
      </c>
      <c r="U11" s="22"/>
      <c r="V11" s="22">
        <v>1</v>
      </c>
      <c r="W11" s="13" t="str">
        <f>G11</f>
        <v>OHLG Pa*</v>
      </c>
      <c r="X11" s="13" t="s">
        <v>3097</v>
      </c>
      <c r="Y11" s="33">
        <f>Biaya!Y5</f>
        <v>350000</v>
      </c>
      <c r="Z11" s="13">
        <f t="shared" ref="Z11:Z23" si="37">INDEX($G$33:$S$33,MATCH($W11,$G$11:$S$11,0))</f>
        <v>0</v>
      </c>
      <c r="AA11" s="33">
        <f>Y11*Z11</f>
        <v>0</v>
      </c>
      <c r="AB11" s="13" t="str">
        <f t="shared" ref="AB11:AB16" si="38">IF(AA11=0,"",1)</f>
        <v/>
      </c>
      <c r="AC11" s="13" t="str">
        <f>IF(AB11="","",RANK(AB11,$AB$11:$AB$23,1)+COUNTIF($AB$11:AB11,AB11)-1)</f>
        <v/>
      </c>
      <c r="AD11" s="13" t="str">
        <f>IF(ISERROR((SMALL($AC$11:$AC$23,V11))),"",(SMALL($AC$11:$AC$23,V11)))</f>
        <v/>
      </c>
      <c r="AE11" s="22" t="str">
        <f>IF(AD11="","",INDEX($X$11:$X$23,MATCH($AD11,$AC$11:$AC$23,0)))</f>
        <v/>
      </c>
      <c r="AF11" s="13" t="str">
        <f>IF(AD11="","",INDEX($Z$11:$Z$23,MATCH($AD11,$AC$11:$AC$23,0)))</f>
        <v/>
      </c>
      <c r="AG11" s="25" t="str">
        <f>IF(AD11="","",INDEX($Y$11:$Y$23,MATCH($AD11,$AC$11:$AC$23,0)))</f>
        <v/>
      </c>
      <c r="AH11" s="32" t="str">
        <f>IF(AD11="","",INDEX($AA$11:$AA$23,MATCH($AD11,$AC$11:$AC$23,0)))</f>
        <v/>
      </c>
      <c r="AI11" s="22"/>
      <c r="AJ11" s="22">
        <v>1</v>
      </c>
      <c r="AK11" s="22" t="s">
        <v>66</v>
      </c>
      <c r="AL11" s="22" t="str">
        <f>Biaya!X21</f>
        <v>Aceh</v>
      </c>
      <c r="AM11" s="33">
        <f>Biaya!Y21</f>
        <v>1000000</v>
      </c>
      <c r="AN11" s="22"/>
      <c r="AO11" s="22"/>
      <c r="AP11" s="22"/>
      <c r="AQ11" s="22">
        <v>3</v>
      </c>
      <c r="AR11" s="22" t="s">
        <v>131</v>
      </c>
      <c r="AS11" s="22" t="s">
        <v>132</v>
      </c>
      <c r="AT11" s="33">
        <f>SUM(AT9:AT10)</f>
        <v>1000000</v>
      </c>
      <c r="AU11" s="22" t="str">
        <f>IF(AT11=0,"",IF(AT11&gt;=1000000,VLOOKUP(VALUE(ROUNDDOWN((AT11/1000000),0)),$AQ$9:$AS$107,2,FALSE)&amp;" Juta ","")&amp;IF(MOD(AT11,1000000)&gt;=1000,IF(MOD(AT11,1000000)&gt;=200000,VLOOKUP(VALUE(LEFT(MOD(AT11,1000000),1)),$AQ$9:$AS$107,2,FALSE)&amp;" Ratus ",IF(MOD(AT11,1000000)&gt;=100000," Seratus ",""))&amp;IF(MOD(AT11,100000)&gt;=10000,VLOOKUP(VALUE(LEFT(MOD(AT11,100000),2)),$AQ$9:$AS$107,2,FALSE),IF(MOD(AT11,100000)&gt;=1000,VLOOKUP(VALUE(LEFT(MOD(AT11,100000),1)),$AQ$9:$AS$107,2,FALSE),""))&amp;" Ribu ","")&amp;IF(MOD(AT11,1000)&gt;=200,VLOOKUP(VALUE(LEFT(MOD(AT11,1000),1)),$AQ$9:$AS$107,2,FALSE)&amp;" Ratus ",IF(MOD(AT11,1000)&gt;=100," Seratus ",""))&amp;IF(MOD(AT11,100)&gt;=1,VLOOKUP(MOD(AT11,100),$AQ$9:$AS$107,2,FALSE),"")&amp;" Rupiah.")</f>
        <v>Satu Juta  Rupiah.</v>
      </c>
      <c r="AV11" s="22"/>
      <c r="AW11" s="22"/>
      <c r="AX11" s="22"/>
      <c r="AY11" s="22"/>
      <c r="AZ11" s="22"/>
      <c r="BA11" s="22"/>
      <c r="BB11" s="22"/>
      <c r="BC11" s="13">
        <f>Pendaftaran!A52</f>
        <v>3</v>
      </c>
      <c r="BD11" s="22" t="str">
        <f>Pendaftaran!C52</f>
        <v/>
      </c>
      <c r="BE11" s="22"/>
      <c r="BF11" s="22" t="str">
        <f t="shared" si="4"/>
        <v/>
      </c>
      <c r="BG11" s="22"/>
      <c r="BH11" s="22"/>
      <c r="BI11" s="13">
        <f>Pendaftaran!G52</f>
        <v>0</v>
      </c>
      <c r="BJ11" s="13">
        <f>Pendaftaran!H52</f>
        <v>0</v>
      </c>
      <c r="BK11" s="13">
        <f>IF(Pendaftaran!L52="Non Pelajar","",IF(bufffer!DX12="Pelajar",1,Pendaftaran!I52))</f>
        <v>0</v>
      </c>
      <c r="BL11" s="22" t="str">
        <f t="shared" si="0"/>
        <v/>
      </c>
      <c r="BM11" s="22" t="str">
        <f t="shared" si="5"/>
        <v/>
      </c>
      <c r="BN11" s="22">
        <f t="shared" si="6"/>
        <v>0</v>
      </c>
      <c r="BO11" s="22"/>
      <c r="BP11" s="22"/>
      <c r="BQ11" s="22"/>
      <c r="BR11" s="13">
        <f t="shared" ref="BR11:BR38" si="39">BR10+1</f>
        <v>33</v>
      </c>
      <c r="BS11" s="22">
        <f>Pendaftaran!O52</f>
        <v>0</v>
      </c>
      <c r="BT11" s="22"/>
      <c r="BU11" s="22" t="str">
        <f t="shared" si="7"/>
        <v/>
      </c>
      <c r="BV11" s="22"/>
      <c r="BW11" s="13">
        <f>Pendaftaran!S52</f>
        <v>0</v>
      </c>
      <c r="BX11" s="13">
        <f>Pendaftaran!T52</f>
        <v>0</v>
      </c>
      <c r="BY11" s="13">
        <f>Pendaftaran!U52</f>
        <v>0</v>
      </c>
      <c r="BZ11" s="13">
        <f>IF(Pendaftaran!Y52="Non Pelajar","",IF(bufffer!ED12="Pelajar",1,Pendaftaran!V52))</f>
        <v>0</v>
      </c>
      <c r="CA11" s="22" t="str">
        <f t="shared" si="8"/>
        <v/>
      </c>
      <c r="CB11" s="22" t="str">
        <f t="shared" si="9"/>
        <v/>
      </c>
      <c r="CC11" s="22">
        <f t="shared" si="10"/>
        <v>0</v>
      </c>
      <c r="CD11" s="22" t="str">
        <f t="shared" si="11"/>
        <v/>
      </c>
      <c r="CE11" s="22">
        <v>3</v>
      </c>
      <c r="CF11" s="22">
        <f t="shared" si="12"/>
        <v>3</v>
      </c>
      <c r="CG11" s="22" t="str">
        <f t="shared" si="13"/>
        <v/>
      </c>
      <c r="CH11" s="22"/>
      <c r="CI11" s="22" t="str">
        <f t="shared" si="14"/>
        <v/>
      </c>
      <c r="CJ11" s="13" t="str">
        <f t="shared" si="15"/>
        <v/>
      </c>
      <c r="CK11" s="13" t="str">
        <f t="shared" si="16"/>
        <v/>
      </c>
      <c r="CL11" s="13" t="str">
        <f t="shared" si="17"/>
        <v/>
      </c>
      <c r="CM11" s="22">
        <f t="shared" si="18"/>
        <v>0</v>
      </c>
      <c r="CN11" s="22"/>
      <c r="CO11" s="13" t="str">
        <f t="shared" si="19"/>
        <v/>
      </c>
      <c r="CP11" s="13" t="str">
        <f>IF(CO11="","",RANK(CO11,$CO$9:$CO$68,1)+COUNTIF($CO$9:CO11,CO11)-1)</f>
        <v/>
      </c>
      <c r="CQ11" s="13" t="str">
        <f t="shared" si="20"/>
        <v/>
      </c>
      <c r="CR11" s="22" t="str">
        <f t="shared" si="21"/>
        <v/>
      </c>
      <c r="CS11" s="22" t="str">
        <f t="shared" si="22"/>
        <v/>
      </c>
      <c r="CT11" s="22" t="str">
        <f t="shared" si="23"/>
        <v/>
      </c>
      <c r="CU11" s="22" t="str">
        <f t="shared" si="24"/>
        <v/>
      </c>
      <c r="CV11" s="22"/>
      <c r="CW11" s="22"/>
      <c r="CX11" s="22">
        <v>3</v>
      </c>
      <c r="CY11" s="13" t="s">
        <v>345</v>
      </c>
      <c r="CZ11" s="14" t="s">
        <v>346</v>
      </c>
      <c r="DA11" s="13" t="s">
        <v>95</v>
      </c>
      <c r="DB11" s="13" t="s">
        <v>102</v>
      </c>
      <c r="DC11" s="40"/>
      <c r="DD11" s="13" t="str">
        <f t="shared" ref="DD11:DD73" si="40">IF($DB11=$DD$6,CY11,"")</f>
        <v/>
      </c>
      <c r="DE11" s="13" t="str">
        <f t="shared" si="25"/>
        <v/>
      </c>
      <c r="DF11" s="13" t="str">
        <f t="shared" si="26"/>
        <v/>
      </c>
      <c r="DG11" s="40">
        <f t="shared" si="27"/>
        <v>0</v>
      </c>
      <c r="DH11" s="13" t="str">
        <f t="shared" si="1"/>
        <v/>
      </c>
      <c r="DI11" s="22" t="str">
        <f t="shared" si="2"/>
        <v/>
      </c>
      <c r="DJ11" s="13" t="str">
        <f>IF(DI11="","",RANK(DI11,$DI$9:$DI$1415,1)+COUNTIF($DI$9:DI11,DI11)-1)</f>
        <v/>
      </c>
      <c r="DK11" s="13" t="str">
        <f t="shared" si="3"/>
        <v/>
      </c>
      <c r="DL11" s="13" t="str">
        <f t="shared" si="28"/>
        <v/>
      </c>
      <c r="DM11" s="14" t="str">
        <f t="shared" si="29"/>
        <v/>
      </c>
      <c r="DN11" s="13" t="str">
        <f t="shared" si="30"/>
        <v/>
      </c>
      <c r="DO11" s="40">
        <f t="shared" si="31"/>
        <v>0</v>
      </c>
      <c r="DP11" s="40"/>
      <c r="DQ11" s="13" t="str">
        <f t="shared" si="32"/>
        <v/>
      </c>
      <c r="DR11" s="13"/>
      <c r="DS11" s="13"/>
      <c r="DU11" s="13" t="str">
        <f>IF(Pendaftaran!J51="","",DATEDIF(Pendaftaran!J51,$DZ$9,"Y"))</f>
        <v/>
      </c>
      <c r="DV11" s="13" t="str">
        <f>IF(Pendaftaran!J51="","",DATEDIF(Pendaftaran!J51,$DZ$9,"ym"))</f>
        <v/>
      </c>
      <c r="DW11" s="13" t="str">
        <f>IF(Pendaftaran!J51="","",DATEDIF(Pendaftaran!J51,$DZ$9,"md"))</f>
        <v/>
      </c>
      <c r="DX11" s="22" t="str">
        <f t="shared" si="33"/>
        <v/>
      </c>
      <c r="DY11" s="22" t="str">
        <f t="shared" si="34"/>
        <v/>
      </c>
      <c r="DZ11" s="22"/>
      <c r="EA11" s="13" t="str">
        <f>IF(Pendaftaran!W51="","",DATEDIF(Pendaftaran!W51,$DZ$9,"Y"))</f>
        <v/>
      </c>
      <c r="EB11" s="13" t="str">
        <f>IF(Pendaftaran!W51="","",DATEDIF(Pendaftaran!W51,$DZ$9,"ym"))</f>
        <v/>
      </c>
      <c r="EC11" s="13" t="str">
        <f>IF(Pendaftaran!W51="","",DATEDIF(Pendaftaran!W51,$DZ$9,"md"))</f>
        <v/>
      </c>
      <c r="ED11" s="22" t="str">
        <f t="shared" si="35"/>
        <v/>
      </c>
      <c r="EE11" s="22" t="str">
        <f t="shared" si="36"/>
        <v/>
      </c>
    </row>
    <row r="12" spans="1:135" x14ac:dyDescent="0.2">
      <c r="A12" s="22">
        <v>1</v>
      </c>
      <c r="B12" s="22">
        <f>Pendaftaran!B12</f>
        <v>0</v>
      </c>
      <c r="C12" s="22"/>
      <c r="D12" s="22"/>
      <c r="E12" s="22"/>
      <c r="F12" s="13">
        <f>Pendaftaran!F12</f>
        <v>0</v>
      </c>
      <c r="G12" s="13">
        <f>Pendaftaran!G12</f>
        <v>0</v>
      </c>
      <c r="H12" s="13">
        <f>Pendaftaran!H12</f>
        <v>0</v>
      </c>
      <c r="I12" s="13">
        <f>Pendaftaran!I12</f>
        <v>0</v>
      </c>
      <c r="J12" s="13">
        <f>Pendaftaran!J12</f>
        <v>0</v>
      </c>
      <c r="K12" s="13">
        <f>Pendaftaran!K12</f>
        <v>0</v>
      </c>
      <c r="L12" s="13">
        <f>Pendaftaran!L12</f>
        <v>0</v>
      </c>
      <c r="M12" s="13">
        <f>Pendaftaran!M12</f>
        <v>0</v>
      </c>
      <c r="N12" s="13">
        <f>Pendaftaran!N12</f>
        <v>0</v>
      </c>
      <c r="O12" s="13">
        <f>Pendaftaran!O12</f>
        <v>0</v>
      </c>
      <c r="P12" s="13">
        <f>Pendaftaran!P12</f>
        <v>0</v>
      </c>
      <c r="Q12" s="13">
        <f>Pendaftaran!Q12</f>
        <v>0</v>
      </c>
      <c r="R12" s="13">
        <f>Pendaftaran!R12</f>
        <v>0</v>
      </c>
      <c r="S12" s="13">
        <f>Pendaftaran!S12</f>
        <v>0</v>
      </c>
      <c r="T12" s="13">
        <f>Pendaftaran!T12</f>
        <v>0</v>
      </c>
      <c r="U12" s="22"/>
      <c r="V12" s="22">
        <v>2</v>
      </c>
      <c r="W12" s="13" t="str">
        <f>H11</f>
        <v>F1A Pa*</v>
      </c>
      <c r="X12" s="13" t="s">
        <v>3098</v>
      </c>
      <c r="Y12" s="33">
        <f>Biaya!Y6</f>
        <v>350000</v>
      </c>
      <c r="Z12" s="13">
        <f t="shared" si="37"/>
        <v>0</v>
      </c>
      <c r="AA12" s="33">
        <f t="shared" ref="AA12:AA23" si="41">Y12*Z12</f>
        <v>0</v>
      </c>
      <c r="AB12" s="13" t="str">
        <f t="shared" si="38"/>
        <v/>
      </c>
      <c r="AC12" s="13" t="str">
        <f>IF(AB12="","",RANK(AB12,$AB$11:$AB$23,1)+COUNTIF($AB$11:AB12,AB12)-1)</f>
        <v/>
      </c>
      <c r="AD12" s="13" t="str">
        <f t="shared" ref="AD12:AD23" si="42">IF(ISERROR((SMALL($AC$11:$AC$23,V12))),"",(SMALL($AC$11:$AC$23,V12)))</f>
        <v/>
      </c>
      <c r="AE12" s="22" t="str">
        <f t="shared" ref="AE12:AE23" si="43">IF(AD12="","",INDEX($X$11:$X$23,MATCH($AD12,$AC$11:$AC$23,0)))</f>
        <v/>
      </c>
      <c r="AF12" s="13" t="str">
        <f t="shared" ref="AF12:AF23" si="44">IF(AD12="","",INDEX($Z$11:$Z$23,MATCH($AD12,$AC$11:$AC$23,0)))</f>
        <v/>
      </c>
      <c r="AG12" s="25" t="str">
        <f t="shared" ref="AG12:AG23" si="45">IF(AD12="","",INDEX($Y$11:$Y$23,MATCH($AD12,$AC$11:$AC$23,0)))</f>
        <v/>
      </c>
      <c r="AH12" s="32" t="str">
        <f t="shared" ref="AH12:AH23" si="46">IF(AD12="","",INDEX($AA$11:$AA$23,MATCH($AD12,$AC$11:$AC$23,0)))</f>
        <v/>
      </c>
      <c r="AI12" s="22"/>
      <c r="AJ12" s="22">
        <v>2</v>
      </c>
      <c r="AK12" s="22" t="s">
        <v>29</v>
      </c>
      <c r="AL12" s="22" t="str">
        <f>Biaya!X22</f>
        <v>Bali</v>
      </c>
      <c r="AM12" s="33">
        <f>Biaya!Y22</f>
        <v>1000000</v>
      </c>
      <c r="AN12" s="22"/>
      <c r="AO12" s="22"/>
      <c r="AP12" s="22"/>
      <c r="AQ12" s="22">
        <v>4</v>
      </c>
      <c r="AR12" s="22" t="s">
        <v>133</v>
      </c>
      <c r="AS12" s="22" t="s">
        <v>134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13">
        <f>Pendaftaran!A53</f>
        <v>4</v>
      </c>
      <c r="BD12" s="22" t="str">
        <f>Pendaftaran!C53</f>
        <v/>
      </c>
      <c r="BE12" s="22"/>
      <c r="BF12" s="22" t="str">
        <f t="shared" si="4"/>
        <v/>
      </c>
      <c r="BG12" s="22"/>
      <c r="BH12" s="22"/>
      <c r="BI12" s="13">
        <f>Pendaftaran!G53</f>
        <v>0</v>
      </c>
      <c r="BJ12" s="13">
        <f>Pendaftaran!H53</f>
        <v>0</v>
      </c>
      <c r="BK12" s="13">
        <f>IF(Pendaftaran!L53="Non Pelajar","",IF(bufffer!DX13="Pelajar",1,Pendaftaran!I53))</f>
        <v>0</v>
      </c>
      <c r="BL12" s="22" t="str">
        <f t="shared" si="0"/>
        <v/>
      </c>
      <c r="BM12" s="22" t="str">
        <f t="shared" si="5"/>
        <v/>
      </c>
      <c r="BN12" s="22">
        <f t="shared" si="6"/>
        <v>0</v>
      </c>
      <c r="BO12" s="22"/>
      <c r="BP12" s="22"/>
      <c r="BQ12" s="22"/>
      <c r="BR12" s="13">
        <f t="shared" si="39"/>
        <v>34</v>
      </c>
      <c r="BS12" s="22">
        <f>Pendaftaran!O53</f>
        <v>0</v>
      </c>
      <c r="BT12" s="22"/>
      <c r="BU12" s="22" t="str">
        <f t="shared" si="7"/>
        <v/>
      </c>
      <c r="BV12" s="22"/>
      <c r="BW12" s="13">
        <f>Pendaftaran!S53</f>
        <v>0</v>
      </c>
      <c r="BX12" s="13">
        <f>Pendaftaran!T53</f>
        <v>0</v>
      </c>
      <c r="BY12" s="13">
        <f>Pendaftaran!U53</f>
        <v>0</v>
      </c>
      <c r="BZ12" s="13">
        <f>IF(Pendaftaran!Y53="Non Pelajar","",IF(bufffer!ED13="Pelajar",1,Pendaftaran!V53))</f>
        <v>0</v>
      </c>
      <c r="CA12" s="22" t="str">
        <f t="shared" si="8"/>
        <v/>
      </c>
      <c r="CB12" s="22" t="str">
        <f t="shared" si="9"/>
        <v/>
      </c>
      <c r="CC12" s="22">
        <f t="shared" si="10"/>
        <v>0</v>
      </c>
      <c r="CD12" s="22" t="str">
        <f t="shared" si="11"/>
        <v/>
      </c>
      <c r="CE12" s="22">
        <v>4</v>
      </c>
      <c r="CF12" s="22">
        <f t="shared" si="12"/>
        <v>4</v>
      </c>
      <c r="CG12" s="22" t="str">
        <f t="shared" si="13"/>
        <v/>
      </c>
      <c r="CH12" s="22"/>
      <c r="CI12" s="22" t="str">
        <f t="shared" si="14"/>
        <v/>
      </c>
      <c r="CJ12" s="13" t="str">
        <f t="shared" si="15"/>
        <v/>
      </c>
      <c r="CK12" s="13" t="str">
        <f t="shared" si="16"/>
        <v/>
      </c>
      <c r="CL12" s="13" t="str">
        <f t="shared" si="17"/>
        <v/>
      </c>
      <c r="CM12" s="22">
        <f t="shared" si="18"/>
        <v>0</v>
      </c>
      <c r="CN12" s="22"/>
      <c r="CO12" s="13" t="str">
        <f t="shared" si="19"/>
        <v/>
      </c>
      <c r="CP12" s="13" t="str">
        <f>IF(CO12="","",RANK(CO12,$CO$9:$CO$68,1)+COUNTIF($CO$9:CO12,CO12)-1)</f>
        <v/>
      </c>
      <c r="CQ12" s="13" t="str">
        <f t="shared" si="20"/>
        <v/>
      </c>
      <c r="CR12" s="22" t="str">
        <f t="shared" si="21"/>
        <v/>
      </c>
      <c r="CS12" s="22" t="str">
        <f t="shared" si="22"/>
        <v/>
      </c>
      <c r="CT12" s="22" t="str">
        <f t="shared" si="23"/>
        <v/>
      </c>
      <c r="CU12" s="22" t="str">
        <f t="shared" si="24"/>
        <v/>
      </c>
      <c r="CV12" s="22"/>
      <c r="CW12" s="22"/>
      <c r="CX12" s="22">
        <v>4</v>
      </c>
      <c r="CY12" s="13" t="s">
        <v>347</v>
      </c>
      <c r="CZ12" s="14" t="s">
        <v>348</v>
      </c>
      <c r="DA12" s="13" t="s">
        <v>95</v>
      </c>
      <c r="DB12" s="13" t="s">
        <v>102</v>
      </c>
      <c r="DC12" s="40"/>
      <c r="DD12" s="13" t="str">
        <f t="shared" si="40"/>
        <v/>
      </c>
      <c r="DE12" s="13" t="str">
        <f t="shared" si="25"/>
        <v/>
      </c>
      <c r="DF12" s="13" t="str">
        <f t="shared" si="26"/>
        <v/>
      </c>
      <c r="DG12" s="40">
        <f t="shared" si="27"/>
        <v>0</v>
      </c>
      <c r="DH12" s="13" t="str">
        <f t="shared" si="1"/>
        <v/>
      </c>
      <c r="DI12" s="22" t="str">
        <f t="shared" si="2"/>
        <v/>
      </c>
      <c r="DJ12" s="13" t="str">
        <f>IF(DI12="","",RANK(DI12,$DI$9:$DI$1415,1)+COUNTIF($DI$9:DI12,DI12)-1)</f>
        <v/>
      </c>
      <c r="DK12" s="13" t="str">
        <f t="shared" si="3"/>
        <v/>
      </c>
      <c r="DL12" s="13" t="str">
        <f t="shared" si="28"/>
        <v/>
      </c>
      <c r="DM12" s="14" t="str">
        <f t="shared" si="29"/>
        <v/>
      </c>
      <c r="DN12" s="13" t="str">
        <f t="shared" si="30"/>
        <v/>
      </c>
      <c r="DO12" s="40">
        <f t="shared" si="31"/>
        <v>0</v>
      </c>
      <c r="DP12" s="40"/>
      <c r="DQ12" s="13" t="str">
        <f t="shared" si="32"/>
        <v/>
      </c>
      <c r="DR12" s="13"/>
      <c r="DS12" s="13"/>
      <c r="DU12" s="13" t="str">
        <f>IF(Pendaftaran!J52="","",DATEDIF(Pendaftaran!J52,$DZ$9,"Y"))</f>
        <v/>
      </c>
      <c r="DV12" s="13" t="str">
        <f>IF(Pendaftaran!J52="","",DATEDIF(Pendaftaran!J52,$DZ$9,"ym"))</f>
        <v/>
      </c>
      <c r="DW12" s="13" t="str">
        <f>IF(Pendaftaran!J52="","",DATEDIF(Pendaftaran!J52,$DZ$9,"md"))</f>
        <v/>
      </c>
      <c r="DX12" s="22" t="str">
        <f t="shared" si="33"/>
        <v/>
      </c>
      <c r="DY12" s="22" t="str">
        <f t="shared" si="34"/>
        <v/>
      </c>
      <c r="DZ12" s="22"/>
      <c r="EA12" s="13" t="str">
        <f>IF(Pendaftaran!W52="","",DATEDIF(Pendaftaran!W52,$DZ$9,"Y"))</f>
        <v/>
      </c>
      <c r="EB12" s="13" t="str">
        <f>IF(Pendaftaran!W52="","",DATEDIF(Pendaftaran!W52,$DZ$9,"ym"))</f>
        <v/>
      </c>
      <c r="EC12" s="13" t="str">
        <f>IF(Pendaftaran!W52="","",DATEDIF(Pendaftaran!W52,$DZ$9,"md"))</f>
        <v/>
      </c>
      <c r="ED12" s="22" t="str">
        <f t="shared" si="35"/>
        <v/>
      </c>
      <c r="EE12" s="22" t="str">
        <f t="shared" si="36"/>
        <v/>
      </c>
    </row>
    <row r="13" spans="1:135" x14ac:dyDescent="0.2">
      <c r="A13" s="22">
        <v>2</v>
      </c>
      <c r="B13" s="22">
        <f>Pendaftaran!B13</f>
        <v>0</v>
      </c>
      <c r="C13" s="22"/>
      <c r="D13" s="22"/>
      <c r="E13" s="22"/>
      <c r="F13" s="13">
        <f>Pendaftaran!F13</f>
        <v>0</v>
      </c>
      <c r="G13" s="13">
        <f>Pendaftaran!G13</f>
        <v>0</v>
      </c>
      <c r="H13" s="13">
        <f>Pendaftaran!H13</f>
        <v>0</v>
      </c>
      <c r="I13" s="13">
        <f>Pendaftaran!I13</f>
        <v>0</v>
      </c>
      <c r="J13" s="13">
        <f>Pendaftaran!J13</f>
        <v>0</v>
      </c>
      <c r="K13" s="13">
        <f>Pendaftaran!K13</f>
        <v>0</v>
      </c>
      <c r="L13" s="13">
        <f>Pendaftaran!L13</f>
        <v>0</v>
      </c>
      <c r="M13" s="13">
        <f>Pendaftaran!M13</f>
        <v>0</v>
      </c>
      <c r="N13" s="13">
        <f>Pendaftaran!N13</f>
        <v>0</v>
      </c>
      <c r="O13" s="13">
        <f>Pendaftaran!O13</f>
        <v>0</v>
      </c>
      <c r="P13" s="13">
        <f>Pendaftaran!P13</f>
        <v>0</v>
      </c>
      <c r="Q13" s="13">
        <f>Pendaftaran!Q13</f>
        <v>0</v>
      </c>
      <c r="R13" s="13">
        <f>Pendaftaran!R13</f>
        <v>0</v>
      </c>
      <c r="S13" s="13">
        <f>Pendaftaran!S13</f>
        <v>0</v>
      </c>
      <c r="T13" s="13">
        <f>Pendaftaran!T13</f>
        <v>0</v>
      </c>
      <c r="U13" s="22"/>
      <c r="V13" s="22">
        <v>3</v>
      </c>
      <c r="W13" s="13" t="str">
        <f>I11</f>
        <v>F1H Pa*</v>
      </c>
      <c r="X13" s="13" t="s">
        <v>3099</v>
      </c>
      <c r="Y13" s="33">
        <f>Biaya!Y7</f>
        <v>350000</v>
      </c>
      <c r="Z13" s="13">
        <f t="shared" si="37"/>
        <v>0</v>
      </c>
      <c r="AA13" s="33">
        <f t="shared" si="41"/>
        <v>0</v>
      </c>
      <c r="AB13" s="13" t="str">
        <f t="shared" si="38"/>
        <v/>
      </c>
      <c r="AC13" s="13" t="str">
        <f>IF(AB13="","",RANK(AB13,$AB$11:$AB$23,1)+COUNTIF($AB$11:AB13,AB13)-1)</f>
        <v/>
      </c>
      <c r="AD13" s="13" t="str">
        <f t="shared" si="42"/>
        <v/>
      </c>
      <c r="AE13" s="22" t="str">
        <f t="shared" si="43"/>
        <v/>
      </c>
      <c r="AF13" s="13" t="str">
        <f t="shared" si="44"/>
        <v/>
      </c>
      <c r="AG13" s="25" t="str">
        <f t="shared" si="45"/>
        <v/>
      </c>
      <c r="AH13" s="32" t="str">
        <f t="shared" si="46"/>
        <v/>
      </c>
      <c r="AI13" s="22"/>
      <c r="AJ13" s="22">
        <v>3</v>
      </c>
      <c r="AK13" s="22" t="s">
        <v>30</v>
      </c>
      <c r="AL13" s="22" t="str">
        <f>Biaya!X23</f>
        <v>Banten</v>
      </c>
      <c r="AM13" s="33">
        <f>Biaya!Y23</f>
        <v>3000000</v>
      </c>
      <c r="AN13" s="22"/>
      <c r="AO13" s="22"/>
      <c r="AP13" s="22"/>
      <c r="AQ13" s="22">
        <v>5</v>
      </c>
      <c r="AR13" s="22" t="s">
        <v>135</v>
      </c>
      <c r="AS13" s="22" t="s">
        <v>136</v>
      </c>
      <c r="AT13" s="22"/>
      <c r="AU13" s="22"/>
      <c r="AV13" s="22"/>
      <c r="AW13" s="22"/>
      <c r="AX13" s="22"/>
      <c r="AY13" s="22"/>
      <c r="AZ13" s="22"/>
      <c r="BA13" s="22"/>
      <c r="BB13" s="22"/>
      <c r="BC13" s="13">
        <f>Pendaftaran!A54</f>
        <v>5</v>
      </c>
      <c r="BD13" s="22" t="str">
        <f>Pendaftaran!C54</f>
        <v/>
      </c>
      <c r="BE13" s="22"/>
      <c r="BF13" s="22" t="str">
        <f t="shared" si="4"/>
        <v/>
      </c>
      <c r="BG13" s="22"/>
      <c r="BH13" s="22"/>
      <c r="BI13" s="13">
        <f>Pendaftaran!G54</f>
        <v>0</v>
      </c>
      <c r="BJ13" s="13">
        <f>Pendaftaran!H54</f>
        <v>0</v>
      </c>
      <c r="BK13" s="13">
        <f>IF(Pendaftaran!L54="Non Pelajar","",IF(bufffer!DX14="Pelajar",1,Pendaftaran!I54))</f>
        <v>0</v>
      </c>
      <c r="BL13" s="22" t="str">
        <f t="shared" si="0"/>
        <v/>
      </c>
      <c r="BM13" s="22" t="str">
        <f t="shared" si="5"/>
        <v/>
      </c>
      <c r="BN13" s="22">
        <f t="shared" si="6"/>
        <v>0</v>
      </c>
      <c r="BO13" s="22"/>
      <c r="BP13" s="22"/>
      <c r="BQ13" s="22"/>
      <c r="BR13" s="13">
        <f t="shared" si="39"/>
        <v>35</v>
      </c>
      <c r="BS13" s="22">
        <f>Pendaftaran!O54</f>
        <v>0</v>
      </c>
      <c r="BT13" s="22"/>
      <c r="BU13" s="22" t="str">
        <f t="shared" si="7"/>
        <v/>
      </c>
      <c r="BV13" s="22"/>
      <c r="BW13" s="13">
        <f>Pendaftaran!S54</f>
        <v>0</v>
      </c>
      <c r="BX13" s="13">
        <f>Pendaftaran!T54</f>
        <v>0</v>
      </c>
      <c r="BY13" s="13">
        <f>Pendaftaran!U54</f>
        <v>0</v>
      </c>
      <c r="BZ13" s="13">
        <f>IF(Pendaftaran!Y54="Non Pelajar","",IF(bufffer!ED14="Pelajar",1,Pendaftaran!V54))</f>
        <v>0</v>
      </c>
      <c r="CA13" s="22" t="str">
        <f t="shared" si="8"/>
        <v/>
      </c>
      <c r="CB13" s="22" t="str">
        <f t="shared" si="9"/>
        <v/>
      </c>
      <c r="CC13" s="22">
        <f t="shared" si="10"/>
        <v>0</v>
      </c>
      <c r="CD13" s="22" t="str">
        <f t="shared" si="11"/>
        <v/>
      </c>
      <c r="CE13" s="22">
        <v>5</v>
      </c>
      <c r="CF13" s="22">
        <f t="shared" si="12"/>
        <v>5</v>
      </c>
      <c r="CG13" s="22" t="str">
        <f t="shared" si="13"/>
        <v/>
      </c>
      <c r="CH13" s="22"/>
      <c r="CI13" s="22" t="str">
        <f t="shared" si="14"/>
        <v/>
      </c>
      <c r="CJ13" s="13" t="str">
        <f t="shared" si="15"/>
        <v/>
      </c>
      <c r="CK13" s="13" t="str">
        <f t="shared" si="16"/>
        <v/>
      </c>
      <c r="CL13" s="13" t="str">
        <f t="shared" si="17"/>
        <v/>
      </c>
      <c r="CM13" s="22">
        <f t="shared" si="18"/>
        <v>0</v>
      </c>
      <c r="CN13" s="22"/>
      <c r="CO13" s="13" t="str">
        <f t="shared" si="19"/>
        <v/>
      </c>
      <c r="CP13" s="13" t="str">
        <f>IF(CO13="","",RANK(CO13,$CO$9:$CO$68,1)+COUNTIF($CO$9:CO13,CO13)-1)</f>
        <v/>
      </c>
      <c r="CQ13" s="13" t="str">
        <f t="shared" si="20"/>
        <v/>
      </c>
      <c r="CR13" s="22" t="str">
        <f t="shared" si="21"/>
        <v/>
      </c>
      <c r="CS13" s="22" t="str">
        <f t="shared" si="22"/>
        <v/>
      </c>
      <c r="CT13" s="22" t="str">
        <f t="shared" si="23"/>
        <v/>
      </c>
      <c r="CU13" s="22" t="str">
        <f t="shared" si="24"/>
        <v/>
      </c>
      <c r="CV13" s="22"/>
      <c r="CW13" s="22"/>
      <c r="CX13" s="22">
        <v>5</v>
      </c>
      <c r="CY13" s="13" t="s">
        <v>349</v>
      </c>
      <c r="CZ13" s="14" t="s">
        <v>350</v>
      </c>
      <c r="DA13" s="13" t="s">
        <v>95</v>
      </c>
      <c r="DB13" s="13" t="s">
        <v>102</v>
      </c>
      <c r="DC13" s="40">
        <v>22362</v>
      </c>
      <c r="DD13" s="13" t="str">
        <f t="shared" si="40"/>
        <v/>
      </c>
      <c r="DE13" s="13" t="str">
        <f t="shared" si="25"/>
        <v/>
      </c>
      <c r="DF13" s="13" t="str">
        <f t="shared" si="26"/>
        <v/>
      </c>
      <c r="DG13" s="40">
        <f t="shared" si="27"/>
        <v>0</v>
      </c>
      <c r="DH13" s="13" t="str">
        <f t="shared" si="1"/>
        <v/>
      </c>
      <c r="DI13" s="22" t="str">
        <f t="shared" si="2"/>
        <v/>
      </c>
      <c r="DJ13" s="13" t="str">
        <f>IF(DI13="","",RANK(DI13,$DI$9:$DI$1415,1)+COUNTIF($DI$9:DI13,DI13)-1)</f>
        <v/>
      </c>
      <c r="DK13" s="13" t="str">
        <f t="shared" si="3"/>
        <v/>
      </c>
      <c r="DL13" s="13" t="str">
        <f t="shared" si="28"/>
        <v/>
      </c>
      <c r="DM13" s="14" t="str">
        <f t="shared" si="29"/>
        <v/>
      </c>
      <c r="DN13" s="13" t="str">
        <f t="shared" si="30"/>
        <v/>
      </c>
      <c r="DO13" s="40">
        <f t="shared" si="31"/>
        <v>0</v>
      </c>
      <c r="DP13" s="40"/>
      <c r="DQ13" s="13" t="str">
        <f t="shared" si="32"/>
        <v/>
      </c>
      <c r="DR13" s="13"/>
      <c r="DS13" s="13"/>
      <c r="DU13" s="13" t="str">
        <f>IF(Pendaftaran!J53="","",DATEDIF(Pendaftaran!J53,$DZ$9,"Y"))</f>
        <v/>
      </c>
      <c r="DV13" s="13" t="str">
        <f>IF(Pendaftaran!J53="","",DATEDIF(Pendaftaran!J53,$DZ$9,"ym"))</f>
        <v/>
      </c>
      <c r="DW13" s="13" t="str">
        <f>IF(Pendaftaran!J53="","",DATEDIF(Pendaftaran!J53,$DZ$9,"md"))</f>
        <v/>
      </c>
      <c r="DX13" s="22" t="str">
        <f t="shared" si="33"/>
        <v/>
      </c>
      <c r="DY13" s="22" t="str">
        <f t="shared" si="34"/>
        <v/>
      </c>
      <c r="DZ13" s="22"/>
      <c r="EA13" s="13" t="str">
        <f>IF(Pendaftaran!W53="","",DATEDIF(Pendaftaran!W53,$DZ$9,"Y"))</f>
        <v/>
      </c>
      <c r="EB13" s="13" t="str">
        <f>IF(Pendaftaran!W53="","",DATEDIF(Pendaftaran!W53,$DZ$9,"ym"))</f>
        <v/>
      </c>
      <c r="EC13" s="13" t="str">
        <f>IF(Pendaftaran!W53="","",DATEDIF(Pendaftaran!W53,$DZ$9,"md"))</f>
        <v/>
      </c>
      <c r="ED13" s="22" t="str">
        <f t="shared" si="35"/>
        <v/>
      </c>
      <c r="EE13" s="22" t="str">
        <f t="shared" si="36"/>
        <v/>
      </c>
    </row>
    <row r="14" spans="1:135" x14ac:dyDescent="0.2">
      <c r="A14" s="22">
        <v>3</v>
      </c>
      <c r="B14" s="22">
        <f>Pendaftaran!B14</f>
        <v>0</v>
      </c>
      <c r="C14" s="22"/>
      <c r="D14" s="22"/>
      <c r="E14" s="22"/>
      <c r="F14" s="13">
        <f>Pendaftaran!F14</f>
        <v>0</v>
      </c>
      <c r="G14" s="13">
        <f>Pendaftaran!G14</f>
        <v>0</v>
      </c>
      <c r="H14" s="13">
        <f>Pendaftaran!H14</f>
        <v>0</v>
      </c>
      <c r="I14" s="13">
        <f>Pendaftaran!I14</f>
        <v>0</v>
      </c>
      <c r="J14" s="13">
        <f>Pendaftaran!J14</f>
        <v>0</v>
      </c>
      <c r="K14" s="13">
        <f>Pendaftaran!K14</f>
        <v>0</v>
      </c>
      <c r="L14" s="13">
        <f>Pendaftaran!L14</f>
        <v>0</v>
      </c>
      <c r="M14" s="13">
        <f>Pendaftaran!M14</f>
        <v>0</v>
      </c>
      <c r="N14" s="13">
        <f>Pendaftaran!N14</f>
        <v>0</v>
      </c>
      <c r="O14" s="13">
        <f>Pendaftaran!O14</f>
        <v>0</v>
      </c>
      <c r="P14" s="13">
        <f>Pendaftaran!P14</f>
        <v>0</v>
      </c>
      <c r="Q14" s="13">
        <f>Pendaftaran!Q14</f>
        <v>0</v>
      </c>
      <c r="R14" s="13">
        <f>Pendaftaran!R14</f>
        <v>0</v>
      </c>
      <c r="S14" s="13">
        <f>Pendaftaran!S14</f>
        <v>0</v>
      </c>
      <c r="T14" s="13">
        <f>Pendaftaran!T14</f>
        <v>0</v>
      </c>
      <c r="U14" s="22"/>
      <c r="V14" s="22">
        <v>4</v>
      </c>
      <c r="W14" s="13" t="str">
        <f>J11</f>
        <v>OHLG Pi*</v>
      </c>
      <c r="X14" s="13" t="s">
        <v>3100</v>
      </c>
      <c r="Y14" s="33">
        <f>Biaya!Y8</f>
        <v>350000</v>
      </c>
      <c r="Z14" s="13">
        <f t="shared" si="37"/>
        <v>0</v>
      </c>
      <c r="AA14" s="33">
        <f t="shared" si="41"/>
        <v>0</v>
      </c>
      <c r="AB14" s="13" t="str">
        <f t="shared" si="38"/>
        <v/>
      </c>
      <c r="AC14" s="13" t="str">
        <f>IF(AB14="","",RANK(AB14,$AB$11:$AB$23,1)+COUNTIF($AB$11:AB14,AB14)-1)</f>
        <v/>
      </c>
      <c r="AD14" s="13" t="str">
        <f t="shared" si="42"/>
        <v/>
      </c>
      <c r="AE14" s="22" t="str">
        <f t="shared" si="43"/>
        <v/>
      </c>
      <c r="AF14" s="13" t="str">
        <f t="shared" si="44"/>
        <v/>
      </c>
      <c r="AG14" s="25" t="str">
        <f t="shared" si="45"/>
        <v/>
      </c>
      <c r="AH14" s="32" t="str">
        <f t="shared" si="46"/>
        <v/>
      </c>
      <c r="AI14" s="22"/>
      <c r="AJ14" s="22">
        <v>4</v>
      </c>
      <c r="AK14" s="22" t="s">
        <v>31</v>
      </c>
      <c r="AL14" s="22" t="str">
        <f>Biaya!X24</f>
        <v>Bengkulu</v>
      </c>
      <c r="AM14" s="33">
        <f>Biaya!Y24</f>
        <v>1000000</v>
      </c>
      <c r="AN14" s="22"/>
      <c r="AO14" s="22"/>
      <c r="AP14" s="22"/>
      <c r="AQ14" s="22">
        <v>6</v>
      </c>
      <c r="AR14" s="22" t="s">
        <v>137</v>
      </c>
      <c r="AS14" s="22" t="s">
        <v>138</v>
      </c>
      <c r="AT14" s="22"/>
      <c r="AU14" s="22"/>
      <c r="AV14" s="22"/>
      <c r="AW14" s="22"/>
      <c r="AX14" s="22"/>
      <c r="AY14" s="22"/>
      <c r="AZ14" s="22"/>
      <c r="BA14" s="22"/>
      <c r="BB14" s="22"/>
      <c r="BC14" s="13">
        <f>Pendaftaran!A55</f>
        <v>6</v>
      </c>
      <c r="BD14" s="22" t="str">
        <f>Pendaftaran!C55</f>
        <v/>
      </c>
      <c r="BE14" s="22"/>
      <c r="BF14" s="22" t="str">
        <f t="shared" si="4"/>
        <v/>
      </c>
      <c r="BG14" s="22"/>
      <c r="BH14" s="22"/>
      <c r="BI14" s="13">
        <f>Pendaftaran!G55</f>
        <v>0</v>
      </c>
      <c r="BJ14" s="13">
        <f>Pendaftaran!H55</f>
        <v>0</v>
      </c>
      <c r="BK14" s="13">
        <f>IF(Pendaftaran!L55="Non Pelajar","",IF(bufffer!DX15="Pelajar",1,Pendaftaran!I55))</f>
        <v>0</v>
      </c>
      <c r="BL14" s="22" t="str">
        <f t="shared" si="0"/>
        <v/>
      </c>
      <c r="BM14" s="22" t="str">
        <f t="shared" si="5"/>
        <v/>
      </c>
      <c r="BN14" s="22">
        <f t="shared" si="6"/>
        <v>0</v>
      </c>
      <c r="BO14" s="22"/>
      <c r="BP14" s="22"/>
      <c r="BQ14" s="22"/>
      <c r="BR14" s="13">
        <f t="shared" si="39"/>
        <v>36</v>
      </c>
      <c r="BS14" s="22">
        <f>Pendaftaran!O55</f>
        <v>0</v>
      </c>
      <c r="BT14" s="22"/>
      <c r="BU14" s="22" t="str">
        <f t="shared" si="7"/>
        <v/>
      </c>
      <c r="BV14" s="22"/>
      <c r="BW14" s="13">
        <f>Pendaftaran!S55</f>
        <v>0</v>
      </c>
      <c r="BX14" s="13">
        <f>Pendaftaran!T55</f>
        <v>0</v>
      </c>
      <c r="BY14" s="13">
        <f>Pendaftaran!U55</f>
        <v>0</v>
      </c>
      <c r="BZ14" s="13">
        <f>IF(Pendaftaran!Y55="Non Pelajar","",IF(bufffer!ED15="Pelajar",1,Pendaftaran!V55))</f>
        <v>0</v>
      </c>
      <c r="CA14" s="22" t="str">
        <f t="shared" si="8"/>
        <v/>
      </c>
      <c r="CB14" s="22" t="str">
        <f t="shared" si="9"/>
        <v/>
      </c>
      <c r="CC14" s="22">
        <f t="shared" si="10"/>
        <v>0</v>
      </c>
      <c r="CD14" s="22" t="str">
        <f t="shared" si="11"/>
        <v/>
      </c>
      <c r="CE14" s="22">
        <v>6</v>
      </c>
      <c r="CF14" s="22">
        <f t="shared" si="12"/>
        <v>6</v>
      </c>
      <c r="CG14" s="22" t="str">
        <f t="shared" si="13"/>
        <v/>
      </c>
      <c r="CH14" s="22"/>
      <c r="CI14" s="22" t="str">
        <f t="shared" si="14"/>
        <v/>
      </c>
      <c r="CJ14" s="13" t="str">
        <f t="shared" si="15"/>
        <v/>
      </c>
      <c r="CK14" s="13" t="str">
        <f t="shared" si="16"/>
        <v/>
      </c>
      <c r="CL14" s="13" t="str">
        <f t="shared" si="17"/>
        <v/>
      </c>
      <c r="CM14" s="22">
        <f t="shared" si="18"/>
        <v>0</v>
      </c>
      <c r="CN14" s="22"/>
      <c r="CO14" s="13" t="str">
        <f t="shared" si="19"/>
        <v/>
      </c>
      <c r="CP14" s="13" t="str">
        <f>IF(CO14="","",RANK(CO14,$CO$9:$CO$68,1)+COUNTIF($CO$9:CO14,CO14)-1)</f>
        <v/>
      </c>
      <c r="CQ14" s="13" t="str">
        <f t="shared" si="20"/>
        <v/>
      </c>
      <c r="CR14" s="22" t="str">
        <f t="shared" si="21"/>
        <v/>
      </c>
      <c r="CS14" s="22" t="str">
        <f t="shared" si="22"/>
        <v/>
      </c>
      <c r="CT14" s="22" t="str">
        <f t="shared" si="23"/>
        <v/>
      </c>
      <c r="CU14" s="22" t="str">
        <f t="shared" si="24"/>
        <v/>
      </c>
      <c r="CV14" s="22"/>
      <c r="CW14" s="22"/>
      <c r="CX14" s="22">
        <v>6</v>
      </c>
      <c r="CY14" s="13" t="s">
        <v>351</v>
      </c>
      <c r="CZ14" s="14" t="s">
        <v>352</v>
      </c>
      <c r="DA14" s="13" t="s">
        <v>95</v>
      </c>
      <c r="DB14" s="13" t="s">
        <v>102</v>
      </c>
      <c r="DC14" s="40">
        <v>23851</v>
      </c>
      <c r="DD14" s="13" t="str">
        <f>IF($DB14=$DD$6,CY14,"")</f>
        <v/>
      </c>
      <c r="DE14" s="13" t="str">
        <f t="shared" si="25"/>
        <v/>
      </c>
      <c r="DF14" s="13" t="str">
        <f t="shared" si="26"/>
        <v/>
      </c>
      <c r="DG14" s="40">
        <f t="shared" si="27"/>
        <v>0</v>
      </c>
      <c r="DH14" s="13" t="str">
        <f t="shared" si="1"/>
        <v/>
      </c>
      <c r="DI14" s="22" t="str">
        <f t="shared" si="2"/>
        <v/>
      </c>
      <c r="DJ14" s="13" t="str">
        <f>IF(DI14="","",RANK(DI14,$DI$9:$DI$1415,1)+COUNTIF($DI$9:DI14,DI14)-1)</f>
        <v/>
      </c>
      <c r="DK14" s="13" t="str">
        <f t="shared" si="3"/>
        <v/>
      </c>
      <c r="DL14" s="13" t="str">
        <f t="shared" si="28"/>
        <v/>
      </c>
      <c r="DM14" s="14" t="str">
        <f t="shared" si="29"/>
        <v/>
      </c>
      <c r="DN14" s="13" t="str">
        <f t="shared" si="30"/>
        <v/>
      </c>
      <c r="DO14" s="40">
        <f t="shared" si="31"/>
        <v>0</v>
      </c>
      <c r="DP14" s="40"/>
      <c r="DQ14" s="13" t="str">
        <f t="shared" si="32"/>
        <v/>
      </c>
      <c r="DR14" s="13"/>
      <c r="DS14" s="13"/>
      <c r="DU14" s="13" t="str">
        <f>IF(Pendaftaran!J54="","",DATEDIF(Pendaftaran!J54,$DZ$9,"Y"))</f>
        <v/>
      </c>
      <c r="DV14" s="13" t="str">
        <f>IF(Pendaftaran!J54="","",DATEDIF(Pendaftaran!J54,$DZ$9,"ym"))</f>
        <v/>
      </c>
      <c r="DW14" s="13" t="str">
        <f>IF(Pendaftaran!J54="","",DATEDIF(Pendaftaran!J54,$DZ$9,"md"))</f>
        <v/>
      </c>
      <c r="DX14" s="22" t="str">
        <f t="shared" si="33"/>
        <v/>
      </c>
      <c r="DY14" s="22" t="str">
        <f t="shared" si="34"/>
        <v/>
      </c>
      <c r="DZ14" s="22"/>
      <c r="EA14" s="13" t="str">
        <f>IF(Pendaftaran!W54="","",DATEDIF(Pendaftaran!W54,$DZ$9,"Y"))</f>
        <v/>
      </c>
      <c r="EB14" s="13" t="str">
        <f>IF(Pendaftaran!W54="","",DATEDIF(Pendaftaran!W54,$DZ$9,"ym"))</f>
        <v/>
      </c>
      <c r="EC14" s="13" t="str">
        <f>IF(Pendaftaran!W54="","",DATEDIF(Pendaftaran!W54,$DZ$9,"md"))</f>
        <v/>
      </c>
      <c r="ED14" s="22" t="str">
        <f t="shared" si="35"/>
        <v/>
      </c>
      <c r="EE14" s="22" t="str">
        <f t="shared" si="36"/>
        <v/>
      </c>
    </row>
    <row r="15" spans="1:135" x14ac:dyDescent="0.2">
      <c r="A15" s="22">
        <v>4</v>
      </c>
      <c r="B15" s="22">
        <f>Pendaftaran!B15</f>
        <v>0</v>
      </c>
      <c r="C15" s="22"/>
      <c r="D15" s="22"/>
      <c r="E15" s="22"/>
      <c r="F15" s="13">
        <f>Pendaftaran!F15</f>
        <v>0</v>
      </c>
      <c r="G15" s="13">
        <f>Pendaftaran!G15</f>
        <v>0</v>
      </c>
      <c r="H15" s="13">
        <f>Pendaftaran!H15</f>
        <v>0</v>
      </c>
      <c r="I15" s="13">
        <f>Pendaftaran!I15</f>
        <v>0</v>
      </c>
      <c r="J15" s="13">
        <f>Pendaftaran!J15</f>
        <v>0</v>
      </c>
      <c r="K15" s="13">
        <f>Pendaftaran!K15</f>
        <v>0</v>
      </c>
      <c r="L15" s="13">
        <f>Pendaftaran!L15</f>
        <v>0</v>
      </c>
      <c r="M15" s="13">
        <f>Pendaftaran!M15</f>
        <v>0</v>
      </c>
      <c r="N15" s="13">
        <f>Pendaftaran!N15</f>
        <v>0</v>
      </c>
      <c r="O15" s="13">
        <f>Pendaftaran!O15</f>
        <v>0</v>
      </c>
      <c r="P15" s="13">
        <f>Pendaftaran!P15</f>
        <v>0</v>
      </c>
      <c r="Q15" s="13">
        <f>Pendaftaran!Q15</f>
        <v>0</v>
      </c>
      <c r="R15" s="13">
        <f>Pendaftaran!R15</f>
        <v>0</v>
      </c>
      <c r="S15" s="13">
        <f>Pendaftaran!S15</f>
        <v>0</v>
      </c>
      <c r="T15" s="13">
        <f>Pendaftaran!T15</f>
        <v>0</v>
      </c>
      <c r="U15" s="22"/>
      <c r="V15" s="22">
        <v>5</v>
      </c>
      <c r="W15" s="13" t="str">
        <f>K11</f>
        <v>F1A Pi*</v>
      </c>
      <c r="X15" s="13" t="s">
        <v>3101</v>
      </c>
      <c r="Y15" s="33">
        <f>Biaya!Y9</f>
        <v>350000</v>
      </c>
      <c r="Z15" s="13">
        <f t="shared" si="37"/>
        <v>0</v>
      </c>
      <c r="AA15" s="33">
        <f t="shared" si="41"/>
        <v>0</v>
      </c>
      <c r="AB15" s="13" t="str">
        <f t="shared" si="38"/>
        <v/>
      </c>
      <c r="AC15" s="13" t="str">
        <f>IF(AB15="","",RANK(AB15,$AB$11:$AB$23,1)+COUNTIF($AB$11:AB15,AB15)-1)</f>
        <v/>
      </c>
      <c r="AD15" s="13" t="str">
        <f t="shared" si="42"/>
        <v/>
      </c>
      <c r="AE15" s="22" t="str">
        <f t="shared" si="43"/>
        <v/>
      </c>
      <c r="AF15" s="13" t="str">
        <f t="shared" si="44"/>
        <v/>
      </c>
      <c r="AG15" s="25" t="str">
        <f t="shared" si="45"/>
        <v/>
      </c>
      <c r="AH15" s="32" t="str">
        <f t="shared" si="46"/>
        <v/>
      </c>
      <c r="AI15" s="22"/>
      <c r="AJ15" s="22">
        <v>5</v>
      </c>
      <c r="AK15" s="22" t="s">
        <v>99</v>
      </c>
      <c r="AL15" s="22" t="str">
        <f>Biaya!X25</f>
        <v>Daerah Istimewa Yogyakarta</v>
      </c>
      <c r="AM15" s="33">
        <f>Biaya!Y25</f>
        <v>1000000</v>
      </c>
      <c r="AN15" s="22"/>
      <c r="AO15" s="22"/>
      <c r="AP15" s="22"/>
      <c r="AQ15" s="22">
        <v>7</v>
      </c>
      <c r="AR15" s="22" t="s">
        <v>139</v>
      </c>
      <c r="AS15" s="22" t="s">
        <v>140</v>
      </c>
      <c r="AT15" s="22"/>
      <c r="AU15" s="22"/>
      <c r="AV15" s="22"/>
      <c r="AW15" s="22"/>
      <c r="AX15" s="22"/>
      <c r="AY15" s="22"/>
      <c r="AZ15" s="22"/>
      <c r="BA15" s="22"/>
      <c r="BB15" s="22"/>
      <c r="BC15" s="13">
        <f>Pendaftaran!A56</f>
        <v>7</v>
      </c>
      <c r="BD15" s="22" t="str">
        <f>Pendaftaran!C56</f>
        <v/>
      </c>
      <c r="BE15" s="22"/>
      <c r="BF15" s="22" t="str">
        <f t="shared" si="4"/>
        <v/>
      </c>
      <c r="BG15" s="22"/>
      <c r="BH15" s="22"/>
      <c r="BI15" s="13">
        <f>Pendaftaran!G56</f>
        <v>0</v>
      </c>
      <c r="BJ15" s="13">
        <f>Pendaftaran!H56</f>
        <v>0</v>
      </c>
      <c r="BK15" s="13">
        <f>IF(Pendaftaran!L56="Non Pelajar","",IF(bufffer!DX16="Pelajar",1,Pendaftaran!I56))</f>
        <v>0</v>
      </c>
      <c r="BL15" s="22" t="str">
        <f t="shared" si="0"/>
        <v/>
      </c>
      <c r="BM15" s="22" t="str">
        <f t="shared" si="5"/>
        <v/>
      </c>
      <c r="BN15" s="22">
        <f t="shared" si="6"/>
        <v>0</v>
      </c>
      <c r="BO15" s="22"/>
      <c r="BP15" s="22"/>
      <c r="BQ15" s="22"/>
      <c r="BR15" s="13">
        <f t="shared" si="39"/>
        <v>37</v>
      </c>
      <c r="BS15" s="22">
        <f>Pendaftaran!O56</f>
        <v>0</v>
      </c>
      <c r="BT15" s="22"/>
      <c r="BU15" s="22" t="str">
        <f t="shared" si="7"/>
        <v/>
      </c>
      <c r="BV15" s="22"/>
      <c r="BW15" s="13">
        <f>Pendaftaran!S56</f>
        <v>0</v>
      </c>
      <c r="BX15" s="13">
        <f>Pendaftaran!T56</f>
        <v>0</v>
      </c>
      <c r="BY15" s="13">
        <f>Pendaftaran!U56</f>
        <v>0</v>
      </c>
      <c r="BZ15" s="13">
        <f>IF(Pendaftaran!Y56="Non Pelajar","",IF(bufffer!ED16="Pelajar",1,Pendaftaran!V56))</f>
        <v>0</v>
      </c>
      <c r="CA15" s="22" t="str">
        <f t="shared" si="8"/>
        <v/>
      </c>
      <c r="CB15" s="22" t="str">
        <f t="shared" si="9"/>
        <v/>
      </c>
      <c r="CC15" s="22">
        <f t="shared" si="10"/>
        <v>0</v>
      </c>
      <c r="CD15" s="22" t="str">
        <f t="shared" si="11"/>
        <v/>
      </c>
      <c r="CE15" s="22">
        <v>7</v>
      </c>
      <c r="CF15" s="22">
        <f t="shared" si="12"/>
        <v>7</v>
      </c>
      <c r="CG15" s="22" t="str">
        <f t="shared" si="13"/>
        <v/>
      </c>
      <c r="CH15" s="22"/>
      <c r="CI15" s="22" t="str">
        <f t="shared" si="14"/>
        <v/>
      </c>
      <c r="CJ15" s="13" t="str">
        <f t="shared" si="15"/>
        <v/>
      </c>
      <c r="CK15" s="13" t="str">
        <f t="shared" si="16"/>
        <v/>
      </c>
      <c r="CL15" s="13" t="str">
        <f t="shared" si="17"/>
        <v/>
      </c>
      <c r="CM15" s="22">
        <f t="shared" si="18"/>
        <v>0</v>
      </c>
      <c r="CN15" s="22"/>
      <c r="CO15" s="13" t="str">
        <f t="shared" si="19"/>
        <v/>
      </c>
      <c r="CP15" s="13" t="str">
        <f>IF(CO15="","",RANK(CO15,$CO$9:$CO$68,1)+COUNTIF($CO$9:CO15,CO15)-1)</f>
        <v/>
      </c>
      <c r="CQ15" s="13" t="str">
        <f t="shared" si="20"/>
        <v/>
      </c>
      <c r="CR15" s="22" t="str">
        <f t="shared" si="21"/>
        <v/>
      </c>
      <c r="CS15" s="22" t="str">
        <f t="shared" si="22"/>
        <v/>
      </c>
      <c r="CT15" s="22" t="str">
        <f t="shared" si="23"/>
        <v/>
      </c>
      <c r="CU15" s="22" t="str">
        <f t="shared" si="24"/>
        <v/>
      </c>
      <c r="CV15" s="22"/>
      <c r="CW15" s="22"/>
      <c r="CX15" s="22">
        <v>7</v>
      </c>
      <c r="CY15" s="13" t="s">
        <v>353</v>
      </c>
      <c r="CZ15" s="14" t="s">
        <v>354</v>
      </c>
      <c r="DA15" s="13" t="s">
        <v>95</v>
      </c>
      <c r="DB15" s="13" t="s">
        <v>102</v>
      </c>
      <c r="DC15" s="40">
        <v>23887</v>
      </c>
      <c r="DD15" s="13" t="str">
        <f t="shared" si="40"/>
        <v/>
      </c>
      <c r="DE15" s="13" t="str">
        <f t="shared" si="25"/>
        <v/>
      </c>
      <c r="DF15" s="13" t="str">
        <f t="shared" si="26"/>
        <v/>
      </c>
      <c r="DG15" s="40">
        <f t="shared" si="27"/>
        <v>0</v>
      </c>
      <c r="DH15" s="13" t="str">
        <f t="shared" si="1"/>
        <v/>
      </c>
      <c r="DI15" s="22" t="str">
        <f t="shared" si="2"/>
        <v/>
      </c>
      <c r="DJ15" s="13" t="str">
        <f>IF(DI15="","",RANK(DI15,$DI$9:$DI$1415,1)+COUNTIF($DI$9:DI15,DI15)-1)</f>
        <v/>
      </c>
      <c r="DK15" s="13" t="str">
        <f t="shared" si="3"/>
        <v/>
      </c>
      <c r="DL15" s="13" t="str">
        <f t="shared" si="28"/>
        <v/>
      </c>
      <c r="DM15" s="14" t="str">
        <f t="shared" si="29"/>
        <v/>
      </c>
      <c r="DN15" s="13" t="str">
        <f t="shared" si="30"/>
        <v/>
      </c>
      <c r="DO15" s="40">
        <f t="shared" si="31"/>
        <v>0</v>
      </c>
      <c r="DP15" s="40"/>
      <c r="DQ15" s="13" t="str">
        <f t="shared" si="32"/>
        <v/>
      </c>
      <c r="DR15" s="13"/>
      <c r="DS15" s="13"/>
      <c r="DU15" s="13" t="str">
        <f>IF(Pendaftaran!J55="","",DATEDIF(Pendaftaran!J55,$DZ$9,"Y"))</f>
        <v/>
      </c>
      <c r="DV15" s="13" t="str">
        <f>IF(Pendaftaran!J55="","",DATEDIF(Pendaftaran!J55,$DZ$9,"ym"))</f>
        <v/>
      </c>
      <c r="DW15" s="13" t="str">
        <f>IF(Pendaftaran!J55="","",DATEDIF(Pendaftaran!J55,$DZ$9,"md"))</f>
        <v/>
      </c>
      <c r="DX15" s="22" t="str">
        <f t="shared" si="33"/>
        <v/>
      </c>
      <c r="DY15" s="22" t="str">
        <f t="shared" si="34"/>
        <v/>
      </c>
      <c r="DZ15" s="22"/>
      <c r="EA15" s="13" t="str">
        <f>IF(Pendaftaran!W55="","",DATEDIF(Pendaftaran!W55,$DZ$9,"Y"))</f>
        <v/>
      </c>
      <c r="EB15" s="13" t="str">
        <f>IF(Pendaftaran!W55="","",DATEDIF(Pendaftaran!W55,$DZ$9,"ym"))</f>
        <v/>
      </c>
      <c r="EC15" s="13" t="str">
        <f>IF(Pendaftaran!W55="","",DATEDIF(Pendaftaran!W55,$DZ$9,"md"))</f>
        <v/>
      </c>
      <c r="ED15" s="22" t="str">
        <f t="shared" si="35"/>
        <v/>
      </c>
      <c r="EE15" s="22" t="str">
        <f t="shared" si="36"/>
        <v/>
      </c>
    </row>
    <row r="16" spans="1:135" x14ac:dyDescent="0.2">
      <c r="A16" s="22">
        <v>5</v>
      </c>
      <c r="B16" s="22">
        <f>Pendaftaran!B16</f>
        <v>0</v>
      </c>
      <c r="C16" s="22"/>
      <c r="D16" s="22"/>
      <c r="E16" s="22"/>
      <c r="F16" s="13">
        <f>Pendaftaran!F16</f>
        <v>0</v>
      </c>
      <c r="G16" s="13">
        <f>Pendaftaran!G16</f>
        <v>0</v>
      </c>
      <c r="H16" s="13">
        <f>Pendaftaran!H16</f>
        <v>0</v>
      </c>
      <c r="I16" s="13">
        <f>Pendaftaran!I16</f>
        <v>0</v>
      </c>
      <c r="J16" s="13">
        <f>Pendaftaran!J16</f>
        <v>0</v>
      </c>
      <c r="K16" s="13">
        <f>Pendaftaran!K16</f>
        <v>0</v>
      </c>
      <c r="L16" s="13">
        <f>Pendaftaran!L16</f>
        <v>0</v>
      </c>
      <c r="M16" s="13">
        <f>Pendaftaran!M16</f>
        <v>0</v>
      </c>
      <c r="N16" s="13">
        <f>Pendaftaran!N16</f>
        <v>0</v>
      </c>
      <c r="O16" s="13">
        <f>Pendaftaran!O16</f>
        <v>0</v>
      </c>
      <c r="P16" s="13">
        <f>Pendaftaran!P16</f>
        <v>0</v>
      </c>
      <c r="Q16" s="13">
        <f>Pendaftaran!Q16</f>
        <v>0</v>
      </c>
      <c r="R16" s="13">
        <f>Pendaftaran!R16</f>
        <v>0</v>
      </c>
      <c r="S16" s="13">
        <f>Pendaftaran!S16</f>
        <v>0</v>
      </c>
      <c r="T16" s="13">
        <f>Pendaftaran!T16</f>
        <v>0</v>
      </c>
      <c r="U16" s="22"/>
      <c r="V16" s="22">
        <v>6</v>
      </c>
      <c r="W16" s="13" t="str">
        <f>L11</f>
        <v>F1H Pi*</v>
      </c>
      <c r="X16" s="13" t="s">
        <v>3102</v>
      </c>
      <c r="Y16" s="33">
        <f>Biaya!Y10</f>
        <v>350000</v>
      </c>
      <c r="Z16" s="13">
        <f t="shared" si="37"/>
        <v>0</v>
      </c>
      <c r="AA16" s="33">
        <f t="shared" si="41"/>
        <v>0</v>
      </c>
      <c r="AB16" s="13" t="str">
        <f t="shared" si="38"/>
        <v/>
      </c>
      <c r="AC16" s="13" t="str">
        <f>IF(AB16="","",RANK(AB16,$AB$11:$AB$23,1)+COUNTIF($AB$11:AB16,AB16)-1)</f>
        <v/>
      </c>
      <c r="AD16" s="13" t="str">
        <f t="shared" si="42"/>
        <v/>
      </c>
      <c r="AE16" s="22" t="str">
        <f t="shared" si="43"/>
        <v/>
      </c>
      <c r="AF16" s="13" t="str">
        <f t="shared" si="44"/>
        <v/>
      </c>
      <c r="AG16" s="25" t="str">
        <f t="shared" si="45"/>
        <v/>
      </c>
      <c r="AH16" s="32" t="str">
        <f t="shared" si="46"/>
        <v/>
      </c>
      <c r="AI16" s="22"/>
      <c r="AJ16" s="22">
        <v>6</v>
      </c>
      <c r="AK16" s="22" t="s">
        <v>100</v>
      </c>
      <c r="AL16" s="22" t="str">
        <f>Biaya!X26</f>
        <v>Daerah Khusus Ibu Kota Jakarta</v>
      </c>
      <c r="AM16" s="33">
        <f>Biaya!Y26</f>
        <v>5000000</v>
      </c>
      <c r="AN16" s="22"/>
      <c r="AO16" s="22"/>
      <c r="AP16" s="22"/>
      <c r="AQ16" s="22">
        <v>8</v>
      </c>
      <c r="AR16" s="22" t="s">
        <v>141</v>
      </c>
      <c r="AS16" s="22" t="s">
        <v>142</v>
      </c>
      <c r="AT16" s="22"/>
      <c r="AU16" s="22"/>
      <c r="AV16" s="22"/>
      <c r="AW16" s="22"/>
      <c r="AX16" s="22"/>
      <c r="AY16" s="22"/>
      <c r="AZ16" s="22"/>
      <c r="BA16" s="22"/>
      <c r="BB16" s="22"/>
      <c r="BC16" s="13">
        <f>Pendaftaran!A57</f>
        <v>8</v>
      </c>
      <c r="BD16" s="22" t="str">
        <f>Pendaftaran!C57</f>
        <v/>
      </c>
      <c r="BE16" s="22"/>
      <c r="BF16" s="22" t="str">
        <f t="shared" si="4"/>
        <v/>
      </c>
      <c r="BG16" s="22"/>
      <c r="BH16" s="22"/>
      <c r="BI16" s="13">
        <f>Pendaftaran!G57</f>
        <v>0</v>
      </c>
      <c r="BJ16" s="13">
        <f>Pendaftaran!H57</f>
        <v>0</v>
      </c>
      <c r="BK16" s="13">
        <f>IF(Pendaftaran!L57="Non Pelajar","",IF(bufffer!DX17="Pelajar",1,Pendaftaran!I57))</f>
        <v>0</v>
      </c>
      <c r="BL16" s="22" t="str">
        <f t="shared" si="0"/>
        <v/>
      </c>
      <c r="BM16" s="22" t="str">
        <f t="shared" si="5"/>
        <v/>
      </c>
      <c r="BN16" s="22">
        <f t="shared" si="6"/>
        <v>0</v>
      </c>
      <c r="BO16" s="22"/>
      <c r="BP16" s="22"/>
      <c r="BQ16" s="22"/>
      <c r="BR16" s="13">
        <f t="shared" si="39"/>
        <v>38</v>
      </c>
      <c r="BS16" s="22">
        <f>Pendaftaran!O57</f>
        <v>0</v>
      </c>
      <c r="BT16" s="22"/>
      <c r="BU16" s="22" t="str">
        <f t="shared" si="7"/>
        <v/>
      </c>
      <c r="BV16" s="22"/>
      <c r="BW16" s="13">
        <f>Pendaftaran!S57</f>
        <v>0</v>
      </c>
      <c r="BX16" s="13">
        <f>Pendaftaran!T57</f>
        <v>0</v>
      </c>
      <c r="BY16" s="13">
        <f>Pendaftaran!U57</f>
        <v>0</v>
      </c>
      <c r="BZ16" s="13">
        <f>IF(Pendaftaran!Y57="Non Pelajar","",IF(bufffer!ED17="Pelajar",1,Pendaftaran!V57))</f>
        <v>0</v>
      </c>
      <c r="CA16" s="22" t="str">
        <f t="shared" si="8"/>
        <v/>
      </c>
      <c r="CB16" s="22" t="str">
        <f t="shared" si="9"/>
        <v/>
      </c>
      <c r="CC16" s="22">
        <f t="shared" si="10"/>
        <v>0</v>
      </c>
      <c r="CD16" s="22" t="str">
        <f t="shared" si="11"/>
        <v/>
      </c>
      <c r="CE16" s="22">
        <v>8</v>
      </c>
      <c r="CF16" s="22">
        <f t="shared" si="12"/>
        <v>8</v>
      </c>
      <c r="CG16" s="22" t="str">
        <f t="shared" si="13"/>
        <v/>
      </c>
      <c r="CH16" s="22"/>
      <c r="CI16" s="22" t="str">
        <f t="shared" si="14"/>
        <v/>
      </c>
      <c r="CJ16" s="13" t="str">
        <f t="shared" si="15"/>
        <v/>
      </c>
      <c r="CK16" s="13" t="str">
        <f t="shared" si="16"/>
        <v/>
      </c>
      <c r="CL16" s="13" t="str">
        <f t="shared" si="17"/>
        <v/>
      </c>
      <c r="CM16" s="22">
        <f t="shared" si="18"/>
        <v>0</v>
      </c>
      <c r="CN16" s="22"/>
      <c r="CO16" s="13" t="str">
        <f t="shared" si="19"/>
        <v/>
      </c>
      <c r="CP16" s="13" t="str">
        <f>IF(CO16="","",RANK(CO16,$CO$9:$CO$68,1)+COUNTIF($CO$9:CO16,CO16)-1)</f>
        <v/>
      </c>
      <c r="CQ16" s="13" t="str">
        <f t="shared" si="20"/>
        <v/>
      </c>
      <c r="CR16" s="22" t="str">
        <f t="shared" si="21"/>
        <v/>
      </c>
      <c r="CS16" s="22" t="str">
        <f t="shared" si="22"/>
        <v/>
      </c>
      <c r="CT16" s="22" t="str">
        <f t="shared" si="23"/>
        <v/>
      </c>
      <c r="CU16" s="22" t="str">
        <f t="shared" si="24"/>
        <v/>
      </c>
      <c r="CV16" s="22"/>
      <c r="CW16" s="22"/>
      <c r="CX16" s="22">
        <v>8</v>
      </c>
      <c r="CY16" s="13" t="s">
        <v>355</v>
      </c>
      <c r="CZ16" s="14" t="s">
        <v>356</v>
      </c>
      <c r="DA16" s="13" t="s">
        <v>95</v>
      </c>
      <c r="DB16" s="13" t="s">
        <v>100</v>
      </c>
      <c r="DC16" s="40"/>
      <c r="DD16" s="13" t="str">
        <f t="shared" si="40"/>
        <v/>
      </c>
      <c r="DE16" s="13" t="str">
        <f t="shared" si="25"/>
        <v/>
      </c>
      <c r="DF16" s="13" t="str">
        <f t="shared" si="26"/>
        <v/>
      </c>
      <c r="DG16" s="40">
        <f t="shared" si="27"/>
        <v>0</v>
      </c>
      <c r="DH16" s="13" t="str">
        <f t="shared" si="1"/>
        <v/>
      </c>
      <c r="DI16" s="22" t="str">
        <f t="shared" si="2"/>
        <v/>
      </c>
      <c r="DJ16" s="13" t="str">
        <f>IF(DI16="","",RANK(DI16,$DI$9:$DI$1415,1)+COUNTIF($DI$9:DI16,DI16)-1)</f>
        <v/>
      </c>
      <c r="DK16" s="13" t="str">
        <f t="shared" si="3"/>
        <v/>
      </c>
      <c r="DL16" s="13" t="str">
        <f t="shared" si="28"/>
        <v/>
      </c>
      <c r="DM16" s="14" t="str">
        <f t="shared" si="29"/>
        <v/>
      </c>
      <c r="DN16" s="13" t="str">
        <f t="shared" si="30"/>
        <v/>
      </c>
      <c r="DO16" s="40">
        <f t="shared" si="31"/>
        <v>0</v>
      </c>
      <c r="DP16" s="40"/>
      <c r="DQ16" s="13" t="str">
        <f t="shared" si="32"/>
        <v/>
      </c>
      <c r="DR16" s="13"/>
      <c r="DS16" s="13"/>
      <c r="DU16" s="13" t="str">
        <f>IF(Pendaftaran!J56="","",DATEDIF(Pendaftaran!J56,$DZ$9,"Y"))</f>
        <v/>
      </c>
      <c r="DV16" s="13" t="str">
        <f>IF(Pendaftaran!J56="","",DATEDIF(Pendaftaran!J56,$DZ$9,"ym"))</f>
        <v/>
      </c>
      <c r="DW16" s="13" t="str">
        <f>IF(Pendaftaran!J56="","",DATEDIF(Pendaftaran!J56,$DZ$9,"md"))</f>
        <v/>
      </c>
      <c r="DX16" s="22" t="str">
        <f t="shared" si="33"/>
        <v/>
      </c>
      <c r="DY16" s="22" t="str">
        <f t="shared" si="34"/>
        <v/>
      </c>
      <c r="DZ16" s="22"/>
      <c r="EA16" s="13" t="str">
        <f>IF(Pendaftaran!W56="","",DATEDIF(Pendaftaran!W56,$DZ$9,"Y"))</f>
        <v/>
      </c>
      <c r="EB16" s="13" t="str">
        <f>IF(Pendaftaran!W56="","",DATEDIF(Pendaftaran!W56,$DZ$9,"ym"))</f>
        <v/>
      </c>
      <c r="EC16" s="13" t="str">
        <f>IF(Pendaftaran!W56="","",DATEDIF(Pendaftaran!W56,$DZ$9,"md"))</f>
        <v/>
      </c>
      <c r="ED16" s="22" t="str">
        <f t="shared" si="35"/>
        <v/>
      </c>
      <c r="EE16" s="22" t="str">
        <f t="shared" si="36"/>
        <v/>
      </c>
    </row>
    <row r="17" spans="1:135" x14ac:dyDescent="0.2">
      <c r="A17" s="22">
        <v>6</v>
      </c>
      <c r="B17" s="22">
        <f>Pendaftaran!B17</f>
        <v>0</v>
      </c>
      <c r="C17" s="22"/>
      <c r="D17" s="22"/>
      <c r="E17" s="22"/>
      <c r="F17" s="13">
        <f>Pendaftaran!F17</f>
        <v>0</v>
      </c>
      <c r="G17" s="13">
        <f>Pendaftaran!G17</f>
        <v>0</v>
      </c>
      <c r="H17" s="13">
        <f>Pendaftaran!H17</f>
        <v>0</v>
      </c>
      <c r="I17" s="13">
        <f>Pendaftaran!I17</f>
        <v>0</v>
      </c>
      <c r="J17" s="13">
        <f>Pendaftaran!J17</f>
        <v>0</v>
      </c>
      <c r="K17" s="13">
        <f>Pendaftaran!K17</f>
        <v>0</v>
      </c>
      <c r="L17" s="13">
        <f>Pendaftaran!L17</f>
        <v>0</v>
      </c>
      <c r="M17" s="13">
        <f>Pendaftaran!M17</f>
        <v>0</v>
      </c>
      <c r="N17" s="13">
        <f>Pendaftaran!N17</f>
        <v>0</v>
      </c>
      <c r="O17" s="13">
        <f>Pendaftaran!O17</f>
        <v>0</v>
      </c>
      <c r="P17" s="13">
        <f>Pendaftaran!P17</f>
        <v>0</v>
      </c>
      <c r="Q17" s="13">
        <f>Pendaftaran!Q17</f>
        <v>0</v>
      </c>
      <c r="R17" s="13">
        <f>Pendaftaran!R17</f>
        <v>0</v>
      </c>
      <c r="S17" s="13">
        <f>Pendaftaran!S17</f>
        <v>0</v>
      </c>
      <c r="T17" s="13">
        <f>Pendaftaran!T17</f>
        <v>0</v>
      </c>
      <c r="U17" s="22"/>
      <c r="V17" s="22">
        <v>7</v>
      </c>
      <c r="W17" s="13" t="str">
        <f>M11</f>
        <v>F2D*</v>
      </c>
      <c r="X17" s="13" t="s">
        <v>26</v>
      </c>
      <c r="Y17" s="33">
        <f>Biaya!Y11</f>
        <v>400000</v>
      </c>
      <c r="Z17" s="13">
        <f t="shared" si="37"/>
        <v>0</v>
      </c>
      <c r="AA17" s="33">
        <f t="shared" si="41"/>
        <v>0</v>
      </c>
      <c r="AB17" s="13" t="str">
        <f>IF(AA17=0,"",1)</f>
        <v/>
      </c>
      <c r="AC17" s="13" t="str">
        <f>IF(AB17="","",RANK(AB17,$AB$11:$AB$23,1)+COUNTIF($AB$11:AB17,AB17)-1)</f>
        <v/>
      </c>
      <c r="AD17" s="13" t="str">
        <f t="shared" si="42"/>
        <v/>
      </c>
      <c r="AE17" s="22" t="str">
        <f t="shared" si="43"/>
        <v/>
      </c>
      <c r="AF17" s="13" t="str">
        <f t="shared" si="44"/>
        <v/>
      </c>
      <c r="AG17" s="25" t="str">
        <f t="shared" si="45"/>
        <v/>
      </c>
      <c r="AH17" s="32" t="str">
        <f t="shared" si="46"/>
        <v/>
      </c>
      <c r="AI17" s="22"/>
      <c r="AJ17" s="22">
        <v>7</v>
      </c>
      <c r="AK17" s="22" t="s">
        <v>34</v>
      </c>
      <c r="AL17" s="22" t="str">
        <f>Biaya!X27</f>
        <v>Gorontalo</v>
      </c>
      <c r="AM17" s="33">
        <f>Biaya!Y27</f>
        <v>1000000</v>
      </c>
      <c r="AN17" s="22"/>
      <c r="AO17" s="22"/>
      <c r="AP17" s="22"/>
      <c r="AQ17" s="22">
        <v>9</v>
      </c>
      <c r="AR17" s="22" t="s">
        <v>143</v>
      </c>
      <c r="AS17" s="22" t="s">
        <v>144</v>
      </c>
      <c r="AT17" s="22"/>
      <c r="AU17" s="22"/>
      <c r="AV17" s="22"/>
      <c r="AW17" s="22"/>
      <c r="AX17" s="22"/>
      <c r="AY17" s="22"/>
      <c r="AZ17" s="22"/>
      <c r="BA17" s="22"/>
      <c r="BB17" s="22"/>
      <c r="BC17" s="13">
        <f>Pendaftaran!A58</f>
        <v>9</v>
      </c>
      <c r="BD17" s="22" t="str">
        <f>Pendaftaran!C58</f>
        <v/>
      </c>
      <c r="BE17" s="22"/>
      <c r="BF17" s="22" t="str">
        <f t="shared" si="4"/>
        <v/>
      </c>
      <c r="BG17" s="22"/>
      <c r="BH17" s="22"/>
      <c r="BI17" s="13">
        <f>Pendaftaran!G58</f>
        <v>0</v>
      </c>
      <c r="BJ17" s="13">
        <f>Pendaftaran!H58</f>
        <v>0</v>
      </c>
      <c r="BK17" s="13">
        <f>IF(Pendaftaran!L58="Non Pelajar","",IF(bufffer!DX18="Pelajar",1,Pendaftaran!I58))</f>
        <v>0</v>
      </c>
      <c r="BL17" s="22" t="str">
        <f t="shared" si="0"/>
        <v/>
      </c>
      <c r="BM17" s="22" t="str">
        <f t="shared" si="5"/>
        <v/>
      </c>
      <c r="BN17" s="22">
        <f t="shared" si="6"/>
        <v>0</v>
      </c>
      <c r="BO17" s="22"/>
      <c r="BP17" s="22"/>
      <c r="BQ17" s="22"/>
      <c r="BR17" s="13">
        <f t="shared" si="39"/>
        <v>39</v>
      </c>
      <c r="BS17" s="22">
        <f>Pendaftaran!O58</f>
        <v>0</v>
      </c>
      <c r="BT17" s="22"/>
      <c r="BU17" s="22" t="str">
        <f t="shared" si="7"/>
        <v/>
      </c>
      <c r="BV17" s="22"/>
      <c r="BW17" s="13">
        <f>Pendaftaran!S58</f>
        <v>0</v>
      </c>
      <c r="BX17" s="13">
        <f>Pendaftaran!T58</f>
        <v>0</v>
      </c>
      <c r="BY17" s="13">
        <f>Pendaftaran!U58</f>
        <v>0</v>
      </c>
      <c r="BZ17" s="13">
        <f>IF(Pendaftaran!Y58="Non Pelajar","",IF(bufffer!ED18="Pelajar",1,Pendaftaran!V58))</f>
        <v>0</v>
      </c>
      <c r="CA17" s="22" t="str">
        <f t="shared" si="8"/>
        <v/>
      </c>
      <c r="CB17" s="22" t="str">
        <f t="shared" si="9"/>
        <v/>
      </c>
      <c r="CC17" s="22">
        <f t="shared" si="10"/>
        <v>0</v>
      </c>
      <c r="CD17" s="22" t="str">
        <f t="shared" si="11"/>
        <v/>
      </c>
      <c r="CE17" s="22">
        <v>9</v>
      </c>
      <c r="CF17" s="22">
        <f t="shared" si="12"/>
        <v>9</v>
      </c>
      <c r="CG17" s="22" t="str">
        <f t="shared" si="13"/>
        <v/>
      </c>
      <c r="CH17" s="22"/>
      <c r="CI17" s="22" t="str">
        <f t="shared" si="14"/>
        <v/>
      </c>
      <c r="CJ17" s="13" t="str">
        <f t="shared" si="15"/>
        <v/>
      </c>
      <c r="CK17" s="13" t="str">
        <f t="shared" si="16"/>
        <v/>
      </c>
      <c r="CL17" s="13" t="str">
        <f t="shared" si="17"/>
        <v/>
      </c>
      <c r="CM17" s="22">
        <f t="shared" si="18"/>
        <v>0</v>
      </c>
      <c r="CN17" s="22"/>
      <c r="CO17" s="13" t="str">
        <f t="shared" si="19"/>
        <v/>
      </c>
      <c r="CP17" s="13" t="str">
        <f>IF(CO17="","",RANK(CO17,$CO$9:$CO$68,1)+COUNTIF($CO$9:CO17,CO17)-1)</f>
        <v/>
      </c>
      <c r="CQ17" s="13" t="str">
        <f t="shared" si="20"/>
        <v/>
      </c>
      <c r="CR17" s="22" t="str">
        <f t="shared" si="21"/>
        <v/>
      </c>
      <c r="CS17" s="22" t="str">
        <f t="shared" si="22"/>
        <v/>
      </c>
      <c r="CT17" s="22" t="str">
        <f t="shared" si="23"/>
        <v/>
      </c>
      <c r="CU17" s="22" t="str">
        <f t="shared" si="24"/>
        <v/>
      </c>
      <c r="CV17" s="22"/>
      <c r="CW17" s="22"/>
      <c r="CX17" s="22">
        <v>9</v>
      </c>
      <c r="CY17" s="13" t="s">
        <v>357</v>
      </c>
      <c r="CZ17" s="14" t="s">
        <v>358</v>
      </c>
      <c r="DA17" s="13" t="s">
        <v>95</v>
      </c>
      <c r="DB17" s="13" t="s">
        <v>100</v>
      </c>
      <c r="DC17" s="40">
        <v>16478</v>
      </c>
      <c r="DD17" s="13" t="str">
        <f t="shared" si="40"/>
        <v/>
      </c>
      <c r="DE17" s="13" t="str">
        <f t="shared" si="25"/>
        <v/>
      </c>
      <c r="DF17" s="13" t="str">
        <f t="shared" si="26"/>
        <v/>
      </c>
      <c r="DG17" s="40">
        <f t="shared" si="27"/>
        <v>0</v>
      </c>
      <c r="DH17" s="13" t="str">
        <f t="shared" si="1"/>
        <v/>
      </c>
      <c r="DI17" s="22" t="str">
        <f t="shared" si="2"/>
        <v/>
      </c>
      <c r="DJ17" s="13" t="str">
        <f>IF(DI17="","",RANK(DI17,$DI$9:$DI$1415,1)+COUNTIF($DI$9:DI17,DI17)-1)</f>
        <v/>
      </c>
      <c r="DK17" s="13" t="str">
        <f t="shared" si="3"/>
        <v/>
      </c>
      <c r="DL17" s="13" t="str">
        <f t="shared" si="28"/>
        <v/>
      </c>
      <c r="DM17" s="14" t="str">
        <f t="shared" si="29"/>
        <v/>
      </c>
      <c r="DN17" s="13" t="str">
        <f t="shared" si="30"/>
        <v/>
      </c>
      <c r="DO17" s="40">
        <f t="shared" si="31"/>
        <v>0</v>
      </c>
      <c r="DP17" s="40"/>
      <c r="DQ17" s="13" t="str">
        <f t="shared" si="32"/>
        <v/>
      </c>
      <c r="DR17" s="13"/>
      <c r="DS17" s="13"/>
      <c r="DU17" s="13" t="str">
        <f>IF(Pendaftaran!J57="","",DATEDIF(Pendaftaran!J57,$DZ$9,"Y"))</f>
        <v/>
      </c>
      <c r="DV17" s="13" t="str">
        <f>IF(Pendaftaran!J57="","",DATEDIF(Pendaftaran!J57,$DZ$9,"ym"))</f>
        <v/>
      </c>
      <c r="DW17" s="13" t="str">
        <f>IF(Pendaftaran!J57="","",DATEDIF(Pendaftaran!J57,$DZ$9,"md"))</f>
        <v/>
      </c>
      <c r="DX17" s="22" t="str">
        <f t="shared" si="33"/>
        <v/>
      </c>
      <c r="DY17" s="22" t="str">
        <f t="shared" si="34"/>
        <v/>
      </c>
      <c r="DZ17" s="22"/>
      <c r="EA17" s="13" t="str">
        <f>IF(Pendaftaran!W57="","",DATEDIF(Pendaftaran!W57,$DZ$9,"Y"))</f>
        <v/>
      </c>
      <c r="EB17" s="13" t="str">
        <f>IF(Pendaftaran!W57="","",DATEDIF(Pendaftaran!W57,$DZ$9,"ym"))</f>
        <v/>
      </c>
      <c r="EC17" s="13" t="str">
        <f>IF(Pendaftaran!W57="","",DATEDIF(Pendaftaran!W57,$DZ$9,"md"))</f>
        <v/>
      </c>
      <c r="ED17" s="22" t="str">
        <f t="shared" si="35"/>
        <v/>
      </c>
      <c r="EE17" s="22" t="str">
        <f t="shared" si="36"/>
        <v/>
      </c>
    </row>
    <row r="18" spans="1:135" x14ac:dyDescent="0.2">
      <c r="A18" s="22">
        <v>7</v>
      </c>
      <c r="B18" s="22">
        <f>Pendaftaran!B18</f>
        <v>0</v>
      </c>
      <c r="C18" s="22"/>
      <c r="D18" s="22"/>
      <c r="E18" s="22"/>
      <c r="F18" s="13">
        <f>Pendaftaran!F18</f>
        <v>0</v>
      </c>
      <c r="G18" s="13">
        <f>Pendaftaran!G18</f>
        <v>0</v>
      </c>
      <c r="H18" s="13">
        <f>Pendaftaran!H18</f>
        <v>0</v>
      </c>
      <c r="I18" s="13">
        <f>Pendaftaran!I18</f>
        <v>0</v>
      </c>
      <c r="J18" s="13">
        <f>Pendaftaran!J18</f>
        <v>0</v>
      </c>
      <c r="K18" s="13">
        <f>Pendaftaran!K18</f>
        <v>0</v>
      </c>
      <c r="L18" s="13">
        <f>Pendaftaran!L18</f>
        <v>0</v>
      </c>
      <c r="M18" s="13">
        <f>Pendaftaran!M18</f>
        <v>0</v>
      </c>
      <c r="N18" s="13">
        <f>Pendaftaran!N18</f>
        <v>0</v>
      </c>
      <c r="O18" s="13">
        <f>Pendaftaran!O18</f>
        <v>0</v>
      </c>
      <c r="P18" s="13">
        <f>Pendaftaran!P18</f>
        <v>0</v>
      </c>
      <c r="Q18" s="13">
        <f>Pendaftaran!Q18</f>
        <v>0</v>
      </c>
      <c r="R18" s="13">
        <f>Pendaftaran!R18</f>
        <v>0</v>
      </c>
      <c r="S18" s="13">
        <f>Pendaftaran!S18</f>
        <v>0</v>
      </c>
      <c r="T18" s="13">
        <f>Pendaftaran!T18</f>
        <v>0</v>
      </c>
      <c r="U18" s="22"/>
      <c r="V18" s="22">
        <v>8</v>
      </c>
      <c r="W18" s="13" t="str">
        <f>N11</f>
        <v>F2C*</v>
      </c>
      <c r="X18" s="13" t="s">
        <v>25</v>
      </c>
      <c r="Y18" s="33">
        <f>Biaya!Y12</f>
        <v>400000</v>
      </c>
      <c r="Z18" s="13">
        <f t="shared" si="37"/>
        <v>0</v>
      </c>
      <c r="AA18" s="33">
        <f t="shared" si="41"/>
        <v>0</v>
      </c>
      <c r="AB18" s="13" t="str">
        <f t="shared" ref="AB18:AB23" si="47">IF(AA18=0,"",1)</f>
        <v/>
      </c>
      <c r="AC18" s="13" t="str">
        <f>IF(AB18="","",RANK(AB18,$AB$11:$AB$23,1)+COUNTIF($AB$11:AB18,AB18)-1)</f>
        <v/>
      </c>
      <c r="AD18" s="13" t="str">
        <f t="shared" si="42"/>
        <v/>
      </c>
      <c r="AE18" s="22" t="str">
        <f t="shared" si="43"/>
        <v/>
      </c>
      <c r="AF18" s="13" t="str">
        <f t="shared" si="44"/>
        <v/>
      </c>
      <c r="AG18" s="25" t="str">
        <f t="shared" si="45"/>
        <v/>
      </c>
      <c r="AH18" s="32" t="str">
        <f t="shared" si="46"/>
        <v/>
      </c>
      <c r="AI18" s="22"/>
      <c r="AJ18" s="22">
        <v>8</v>
      </c>
      <c r="AK18" s="22" t="s">
        <v>36</v>
      </c>
      <c r="AL18" s="22" t="str">
        <f>Biaya!X28</f>
        <v>Jambi</v>
      </c>
      <c r="AM18" s="33">
        <f>Biaya!Y28</f>
        <v>1000000</v>
      </c>
      <c r="AN18" s="22"/>
      <c r="AO18" s="22"/>
      <c r="AP18" s="22"/>
      <c r="AQ18" s="22">
        <v>10</v>
      </c>
      <c r="AR18" s="22" t="s">
        <v>145</v>
      </c>
      <c r="AS18" s="22" t="s">
        <v>146</v>
      </c>
      <c r="AT18" s="22"/>
      <c r="AU18" s="22"/>
      <c r="AV18" s="22"/>
      <c r="AW18" s="22"/>
      <c r="AX18" s="22"/>
      <c r="AY18" s="22"/>
      <c r="AZ18" s="22"/>
      <c r="BA18" s="22"/>
      <c r="BB18" s="22"/>
      <c r="BC18" s="13">
        <f>Pendaftaran!A59</f>
        <v>10</v>
      </c>
      <c r="BD18" s="22" t="str">
        <f>Pendaftaran!C59</f>
        <v/>
      </c>
      <c r="BE18" s="22"/>
      <c r="BF18" s="22" t="str">
        <f t="shared" si="4"/>
        <v/>
      </c>
      <c r="BG18" s="22"/>
      <c r="BH18" s="22"/>
      <c r="BI18" s="13">
        <f>Pendaftaran!G59</f>
        <v>0</v>
      </c>
      <c r="BJ18" s="13">
        <f>Pendaftaran!H59</f>
        <v>0</v>
      </c>
      <c r="BK18" s="13">
        <f>IF(Pendaftaran!L59="Non Pelajar","",IF(bufffer!DX19="Pelajar",1,Pendaftaran!I59))</f>
        <v>0</v>
      </c>
      <c r="BL18" s="22" t="str">
        <f t="shared" si="0"/>
        <v/>
      </c>
      <c r="BM18" s="22" t="str">
        <f t="shared" si="5"/>
        <v/>
      </c>
      <c r="BN18" s="22">
        <f t="shared" si="6"/>
        <v>0</v>
      </c>
      <c r="BO18" s="22"/>
      <c r="BP18" s="22"/>
      <c r="BQ18" s="22"/>
      <c r="BR18" s="13">
        <f t="shared" si="39"/>
        <v>40</v>
      </c>
      <c r="BS18" s="22">
        <f>Pendaftaran!O59</f>
        <v>0</v>
      </c>
      <c r="BT18" s="22"/>
      <c r="BU18" s="22" t="str">
        <f t="shared" si="7"/>
        <v/>
      </c>
      <c r="BV18" s="22"/>
      <c r="BW18" s="13">
        <f>Pendaftaran!S59</f>
        <v>0</v>
      </c>
      <c r="BX18" s="13">
        <f>Pendaftaran!T59</f>
        <v>0</v>
      </c>
      <c r="BY18" s="13">
        <f>Pendaftaran!U59</f>
        <v>0</v>
      </c>
      <c r="BZ18" s="13">
        <f>IF(Pendaftaran!Y59="Non Pelajar","",IF(bufffer!ED19="Pelajar",1,Pendaftaran!V59))</f>
        <v>0</v>
      </c>
      <c r="CA18" s="22" t="str">
        <f t="shared" si="8"/>
        <v/>
      </c>
      <c r="CB18" s="22" t="str">
        <f t="shared" si="9"/>
        <v/>
      </c>
      <c r="CC18" s="22">
        <f t="shared" si="10"/>
        <v>0</v>
      </c>
      <c r="CD18" s="22" t="str">
        <f t="shared" si="11"/>
        <v/>
      </c>
      <c r="CE18" s="22">
        <v>10</v>
      </c>
      <c r="CF18" s="22">
        <f t="shared" si="12"/>
        <v>10</v>
      </c>
      <c r="CG18" s="22" t="str">
        <f t="shared" si="13"/>
        <v/>
      </c>
      <c r="CH18" s="22"/>
      <c r="CI18" s="22" t="str">
        <f t="shared" si="14"/>
        <v/>
      </c>
      <c r="CJ18" s="13" t="str">
        <f t="shared" si="15"/>
        <v/>
      </c>
      <c r="CK18" s="13" t="str">
        <f t="shared" si="16"/>
        <v/>
      </c>
      <c r="CL18" s="13" t="str">
        <f t="shared" si="17"/>
        <v/>
      </c>
      <c r="CM18" s="22">
        <f t="shared" si="18"/>
        <v>0</v>
      </c>
      <c r="CN18" s="22"/>
      <c r="CO18" s="13" t="str">
        <f t="shared" si="19"/>
        <v/>
      </c>
      <c r="CP18" s="13" t="str">
        <f>IF(CO18="","",RANK(CO18,$CO$9:$CO$68,1)+COUNTIF($CO$9:CO18,CO18)-1)</f>
        <v/>
      </c>
      <c r="CQ18" s="13" t="str">
        <f t="shared" si="20"/>
        <v/>
      </c>
      <c r="CR18" s="22" t="str">
        <f t="shared" si="21"/>
        <v/>
      </c>
      <c r="CS18" s="22" t="str">
        <f t="shared" si="22"/>
        <v/>
      </c>
      <c r="CT18" s="22" t="str">
        <f t="shared" si="23"/>
        <v/>
      </c>
      <c r="CU18" s="22" t="str">
        <f t="shared" si="24"/>
        <v/>
      </c>
      <c r="CV18" s="22"/>
      <c r="CW18" s="22"/>
      <c r="CX18" s="22">
        <v>10</v>
      </c>
      <c r="CY18" s="13" t="s">
        <v>359</v>
      </c>
      <c r="CZ18" s="14" t="s">
        <v>360</v>
      </c>
      <c r="DA18" s="13" t="s">
        <v>95</v>
      </c>
      <c r="DB18" s="13" t="s">
        <v>100</v>
      </c>
      <c r="DC18" s="40"/>
      <c r="DD18" s="13" t="str">
        <f t="shared" si="40"/>
        <v/>
      </c>
      <c r="DE18" s="13" t="str">
        <f t="shared" si="25"/>
        <v/>
      </c>
      <c r="DF18" s="13" t="str">
        <f t="shared" si="26"/>
        <v/>
      </c>
      <c r="DG18" s="40">
        <f t="shared" si="27"/>
        <v>0</v>
      </c>
      <c r="DH18" s="13" t="str">
        <f t="shared" si="1"/>
        <v/>
      </c>
      <c r="DI18" s="22" t="str">
        <f t="shared" si="2"/>
        <v/>
      </c>
      <c r="DJ18" s="13" t="str">
        <f>IF(DI18="","",RANK(DI18,$DI$9:$DI$1415,1)+COUNTIF($DI$9:DI18,DI18)-1)</f>
        <v/>
      </c>
      <c r="DK18" s="13" t="str">
        <f t="shared" si="3"/>
        <v/>
      </c>
      <c r="DL18" s="13" t="str">
        <f t="shared" si="28"/>
        <v/>
      </c>
      <c r="DM18" s="14" t="str">
        <f t="shared" si="29"/>
        <v/>
      </c>
      <c r="DN18" s="13" t="str">
        <f t="shared" si="30"/>
        <v/>
      </c>
      <c r="DO18" s="40">
        <f t="shared" si="31"/>
        <v>0</v>
      </c>
      <c r="DP18" s="40"/>
      <c r="DQ18" s="13" t="str">
        <f t="shared" si="32"/>
        <v/>
      </c>
      <c r="DR18" s="13"/>
      <c r="DS18" s="13"/>
      <c r="DU18" s="13" t="str">
        <f>IF(Pendaftaran!J58="","",DATEDIF(Pendaftaran!J58,$DZ$9,"Y"))</f>
        <v/>
      </c>
      <c r="DV18" s="13" t="str">
        <f>IF(Pendaftaran!J58="","",DATEDIF(Pendaftaran!J58,$DZ$9,"ym"))</f>
        <v/>
      </c>
      <c r="DW18" s="13" t="str">
        <f>IF(Pendaftaran!J58="","",DATEDIF(Pendaftaran!J58,$DZ$9,"md"))</f>
        <v/>
      </c>
      <c r="DX18" s="22" t="str">
        <f t="shared" si="33"/>
        <v/>
      </c>
      <c r="DY18" s="22" t="str">
        <f t="shared" si="34"/>
        <v/>
      </c>
      <c r="DZ18" s="22"/>
      <c r="EA18" s="13" t="str">
        <f>IF(Pendaftaran!W58="","",DATEDIF(Pendaftaran!W58,$DZ$9,"Y"))</f>
        <v/>
      </c>
      <c r="EB18" s="13" t="str">
        <f>IF(Pendaftaran!W58="","",DATEDIF(Pendaftaran!W58,$DZ$9,"ym"))</f>
        <v/>
      </c>
      <c r="EC18" s="13" t="str">
        <f>IF(Pendaftaran!W58="","",DATEDIF(Pendaftaran!W58,$DZ$9,"md"))</f>
        <v/>
      </c>
      <c r="ED18" s="22" t="str">
        <f t="shared" si="35"/>
        <v/>
      </c>
      <c r="EE18" s="22" t="str">
        <f t="shared" si="36"/>
        <v/>
      </c>
    </row>
    <row r="19" spans="1:135" x14ac:dyDescent="0.2">
      <c r="A19" s="22">
        <v>8</v>
      </c>
      <c r="B19" s="22">
        <f>Pendaftaran!B19</f>
        <v>0</v>
      </c>
      <c r="C19" s="22"/>
      <c r="D19" s="22"/>
      <c r="E19" s="22"/>
      <c r="F19" s="13">
        <f>Pendaftaran!F19</f>
        <v>0</v>
      </c>
      <c r="G19" s="13">
        <f>Pendaftaran!G19</f>
        <v>0</v>
      </c>
      <c r="H19" s="13">
        <f>Pendaftaran!H19</f>
        <v>0</v>
      </c>
      <c r="I19" s="13">
        <f>Pendaftaran!I19</f>
        <v>0</v>
      </c>
      <c r="J19" s="13">
        <f>Pendaftaran!J19</f>
        <v>0</v>
      </c>
      <c r="K19" s="13">
        <f>Pendaftaran!K19</f>
        <v>0</v>
      </c>
      <c r="L19" s="13">
        <f>Pendaftaran!L19</f>
        <v>0</v>
      </c>
      <c r="M19" s="13">
        <f>Pendaftaran!M19</f>
        <v>0</v>
      </c>
      <c r="N19" s="13">
        <f>Pendaftaran!N19</f>
        <v>0</v>
      </c>
      <c r="O19" s="13">
        <f>Pendaftaran!O19</f>
        <v>0</v>
      </c>
      <c r="P19" s="13">
        <f>Pendaftaran!P19</f>
        <v>0</v>
      </c>
      <c r="Q19" s="13">
        <f>Pendaftaran!Q19</f>
        <v>0</v>
      </c>
      <c r="R19" s="13">
        <f>Pendaftaran!R19</f>
        <v>0</v>
      </c>
      <c r="S19" s="13">
        <f>Pendaftaran!S19</f>
        <v>0</v>
      </c>
      <c r="T19" s="13">
        <f>Pendaftaran!T19</f>
        <v>0</v>
      </c>
      <c r="U19" s="22"/>
      <c r="V19" s="22">
        <v>9</v>
      </c>
      <c r="W19" s="13" t="str">
        <f>O11</f>
        <v>F3J*</v>
      </c>
      <c r="X19" s="13" t="s">
        <v>27</v>
      </c>
      <c r="Y19" s="33">
        <f>Biaya!Y13</f>
        <v>500000</v>
      </c>
      <c r="Z19" s="13">
        <f t="shared" si="37"/>
        <v>0</v>
      </c>
      <c r="AA19" s="33">
        <f t="shared" si="41"/>
        <v>0</v>
      </c>
      <c r="AB19" s="13" t="str">
        <f t="shared" si="47"/>
        <v/>
      </c>
      <c r="AC19" s="13" t="str">
        <f>IF(AB19="","",RANK(AB19,$AB$11:$AB$23,1)+COUNTIF($AB$11:AB19,AB19)-1)</f>
        <v/>
      </c>
      <c r="AD19" s="13" t="str">
        <f t="shared" si="42"/>
        <v/>
      </c>
      <c r="AE19" s="22" t="str">
        <f t="shared" si="43"/>
        <v/>
      </c>
      <c r="AF19" s="13" t="str">
        <f t="shared" si="44"/>
        <v/>
      </c>
      <c r="AG19" s="25" t="str">
        <f t="shared" si="45"/>
        <v/>
      </c>
      <c r="AH19" s="32" t="str">
        <f t="shared" si="46"/>
        <v/>
      </c>
      <c r="AI19" s="22"/>
      <c r="AJ19" s="22">
        <v>9</v>
      </c>
      <c r="AK19" s="22" t="s">
        <v>98</v>
      </c>
      <c r="AL19" s="22" t="str">
        <f>Biaya!X29</f>
        <v>Jawa Barat</v>
      </c>
      <c r="AM19" s="33">
        <f>Biaya!Y29</f>
        <v>5000000</v>
      </c>
      <c r="AN19" s="22"/>
      <c r="AO19" s="22"/>
      <c r="AP19" s="22"/>
      <c r="AQ19" s="22">
        <v>11</v>
      </c>
      <c r="AR19" s="22" t="s">
        <v>147</v>
      </c>
      <c r="AS19" s="22" t="s">
        <v>148</v>
      </c>
      <c r="AT19" s="22"/>
      <c r="AU19" s="22"/>
      <c r="AV19" s="22"/>
      <c r="AW19" s="22"/>
      <c r="AX19" s="22"/>
      <c r="AY19" s="22"/>
      <c r="AZ19" s="22"/>
      <c r="BA19" s="22"/>
      <c r="BB19" s="22"/>
      <c r="BC19" s="13">
        <f>Pendaftaran!A60</f>
        <v>11</v>
      </c>
      <c r="BD19" s="22" t="str">
        <f>Pendaftaran!C60</f>
        <v/>
      </c>
      <c r="BE19" s="22"/>
      <c r="BF19" s="22" t="str">
        <f t="shared" si="4"/>
        <v/>
      </c>
      <c r="BG19" s="22"/>
      <c r="BH19" s="22"/>
      <c r="BI19" s="13">
        <f>Pendaftaran!G60</f>
        <v>0</v>
      </c>
      <c r="BJ19" s="13">
        <f>Pendaftaran!H60</f>
        <v>0</v>
      </c>
      <c r="BK19" s="13">
        <f>IF(Pendaftaran!L60="Non Pelajar","",IF(bufffer!DX20="Pelajar",1,Pendaftaran!I60))</f>
        <v>0</v>
      </c>
      <c r="BL19" s="22" t="str">
        <f t="shared" si="0"/>
        <v/>
      </c>
      <c r="BM19" s="22" t="str">
        <f t="shared" si="5"/>
        <v/>
      </c>
      <c r="BN19" s="22">
        <f t="shared" si="6"/>
        <v>0</v>
      </c>
      <c r="BO19" s="22"/>
      <c r="BP19" s="22"/>
      <c r="BQ19" s="22"/>
      <c r="BR19" s="13">
        <f t="shared" si="39"/>
        <v>41</v>
      </c>
      <c r="BS19" s="22">
        <f>Pendaftaran!O60</f>
        <v>0</v>
      </c>
      <c r="BT19" s="22"/>
      <c r="BU19" s="22" t="str">
        <f t="shared" si="7"/>
        <v/>
      </c>
      <c r="BV19" s="22"/>
      <c r="BW19" s="13">
        <f>Pendaftaran!S60</f>
        <v>0</v>
      </c>
      <c r="BX19" s="13">
        <f>Pendaftaran!T60</f>
        <v>0</v>
      </c>
      <c r="BY19" s="13">
        <f>Pendaftaran!U60</f>
        <v>0</v>
      </c>
      <c r="BZ19" s="13">
        <f>IF(Pendaftaran!Y60="Non Pelajar","",IF(bufffer!ED20="Pelajar",1,Pendaftaran!V60))</f>
        <v>0</v>
      </c>
      <c r="CA19" s="22" t="str">
        <f t="shared" si="8"/>
        <v/>
      </c>
      <c r="CB19" s="22" t="str">
        <f t="shared" si="9"/>
        <v/>
      </c>
      <c r="CC19" s="22">
        <f t="shared" si="10"/>
        <v>0</v>
      </c>
      <c r="CD19" s="22" t="str">
        <f t="shared" si="11"/>
        <v/>
      </c>
      <c r="CE19" s="22">
        <v>11</v>
      </c>
      <c r="CF19" s="22">
        <f t="shared" si="12"/>
        <v>11</v>
      </c>
      <c r="CG19" s="22" t="str">
        <f t="shared" si="13"/>
        <v/>
      </c>
      <c r="CH19" s="22"/>
      <c r="CI19" s="22" t="str">
        <f t="shared" si="14"/>
        <v/>
      </c>
      <c r="CJ19" s="13" t="str">
        <f t="shared" si="15"/>
        <v/>
      </c>
      <c r="CK19" s="13" t="str">
        <f t="shared" si="16"/>
        <v/>
      </c>
      <c r="CL19" s="13" t="str">
        <f t="shared" si="17"/>
        <v/>
      </c>
      <c r="CM19" s="22">
        <f t="shared" si="18"/>
        <v>0</v>
      </c>
      <c r="CN19" s="22"/>
      <c r="CO19" s="13" t="str">
        <f t="shared" si="19"/>
        <v/>
      </c>
      <c r="CP19" s="13" t="str">
        <f>IF(CO19="","",RANK(CO19,$CO$9:$CO$68,1)+COUNTIF($CO$9:CO19,CO19)-1)</f>
        <v/>
      </c>
      <c r="CQ19" s="13" t="str">
        <f t="shared" si="20"/>
        <v/>
      </c>
      <c r="CR19" s="22" t="str">
        <f t="shared" si="21"/>
        <v/>
      </c>
      <c r="CS19" s="22" t="str">
        <f t="shared" si="22"/>
        <v/>
      </c>
      <c r="CT19" s="22" t="str">
        <f t="shared" si="23"/>
        <v/>
      </c>
      <c r="CU19" s="22" t="str">
        <f t="shared" si="24"/>
        <v/>
      </c>
      <c r="CV19" s="22"/>
      <c r="CW19" s="22"/>
      <c r="CX19" s="22">
        <v>11</v>
      </c>
      <c r="CY19" s="13" t="s">
        <v>361</v>
      </c>
      <c r="CZ19" s="14" t="s">
        <v>362</v>
      </c>
      <c r="DA19" s="13" t="s">
        <v>95</v>
      </c>
      <c r="DB19" s="13" t="s">
        <v>100</v>
      </c>
      <c r="DC19" s="40">
        <v>22959</v>
      </c>
      <c r="DD19" s="13" t="str">
        <f t="shared" si="40"/>
        <v/>
      </c>
      <c r="DE19" s="13" t="str">
        <f t="shared" si="25"/>
        <v/>
      </c>
      <c r="DF19" s="13" t="str">
        <f t="shared" si="26"/>
        <v/>
      </c>
      <c r="DG19" s="40">
        <f t="shared" si="27"/>
        <v>0</v>
      </c>
      <c r="DH19" s="13" t="str">
        <f t="shared" si="1"/>
        <v/>
      </c>
      <c r="DI19" s="22" t="str">
        <f t="shared" si="2"/>
        <v/>
      </c>
      <c r="DJ19" s="13" t="str">
        <f>IF(DI19="","",RANK(DI19,$DI$9:$DI$1415,1)+COUNTIF($DI$9:DI19,DI19)-1)</f>
        <v/>
      </c>
      <c r="DK19" s="13" t="str">
        <f t="shared" si="3"/>
        <v/>
      </c>
      <c r="DL19" s="13" t="str">
        <f t="shared" si="28"/>
        <v/>
      </c>
      <c r="DM19" s="14" t="str">
        <f t="shared" si="29"/>
        <v/>
      </c>
      <c r="DN19" s="13" t="str">
        <f t="shared" si="30"/>
        <v/>
      </c>
      <c r="DO19" s="40">
        <f t="shared" si="31"/>
        <v>0</v>
      </c>
      <c r="DP19" s="40"/>
      <c r="DQ19" s="13" t="str">
        <f t="shared" si="32"/>
        <v/>
      </c>
      <c r="DR19" s="13"/>
      <c r="DS19" s="13"/>
      <c r="DU19" s="13" t="str">
        <f>IF(Pendaftaran!J59="","",DATEDIF(Pendaftaran!J59,$DZ$9,"Y"))</f>
        <v/>
      </c>
      <c r="DV19" s="13" t="str">
        <f>IF(Pendaftaran!J59="","",DATEDIF(Pendaftaran!J59,$DZ$9,"ym"))</f>
        <v/>
      </c>
      <c r="DW19" s="13" t="str">
        <f>IF(Pendaftaran!J59="","",DATEDIF(Pendaftaran!J59,$DZ$9,"md"))</f>
        <v/>
      </c>
      <c r="DX19" s="22" t="str">
        <f t="shared" si="33"/>
        <v/>
      </c>
      <c r="DY19" s="22" t="str">
        <f t="shared" si="34"/>
        <v/>
      </c>
      <c r="DZ19" s="22"/>
      <c r="EA19" s="13" t="str">
        <f>IF(Pendaftaran!W59="","",DATEDIF(Pendaftaran!W59,$DZ$9,"Y"))</f>
        <v/>
      </c>
      <c r="EB19" s="13" t="str">
        <f>IF(Pendaftaran!W59="","",DATEDIF(Pendaftaran!W59,$DZ$9,"ym"))</f>
        <v/>
      </c>
      <c r="EC19" s="13" t="str">
        <f>IF(Pendaftaran!W59="","",DATEDIF(Pendaftaran!W59,$DZ$9,"md"))</f>
        <v/>
      </c>
      <c r="ED19" s="22" t="str">
        <f t="shared" si="35"/>
        <v/>
      </c>
      <c r="EE19" s="22" t="str">
        <f t="shared" si="36"/>
        <v/>
      </c>
    </row>
    <row r="20" spans="1:135" x14ac:dyDescent="0.2">
      <c r="A20" s="22">
        <v>9</v>
      </c>
      <c r="B20" s="22">
        <f>Pendaftaran!B20</f>
        <v>0</v>
      </c>
      <c r="C20" s="22"/>
      <c r="D20" s="22"/>
      <c r="E20" s="22"/>
      <c r="F20" s="13">
        <f>Pendaftaran!F20</f>
        <v>0</v>
      </c>
      <c r="G20" s="13">
        <f>Pendaftaran!G20</f>
        <v>0</v>
      </c>
      <c r="H20" s="13">
        <f>Pendaftaran!H20</f>
        <v>0</v>
      </c>
      <c r="I20" s="13">
        <f>Pendaftaran!I20</f>
        <v>0</v>
      </c>
      <c r="J20" s="13">
        <f>Pendaftaran!J20</f>
        <v>0</v>
      </c>
      <c r="K20" s="13">
        <f>Pendaftaran!K20</f>
        <v>0</v>
      </c>
      <c r="L20" s="13">
        <f>Pendaftaran!L20</f>
        <v>0</v>
      </c>
      <c r="M20" s="13">
        <f>Pendaftaran!M20</f>
        <v>0</v>
      </c>
      <c r="N20" s="13">
        <f>Pendaftaran!N20</f>
        <v>0</v>
      </c>
      <c r="O20" s="13">
        <f>Pendaftaran!O20</f>
        <v>0</v>
      </c>
      <c r="P20" s="13">
        <f>Pendaftaran!P20</f>
        <v>0</v>
      </c>
      <c r="Q20" s="13">
        <f>Pendaftaran!Q20</f>
        <v>0</v>
      </c>
      <c r="R20" s="13">
        <f>Pendaftaran!R20</f>
        <v>0</v>
      </c>
      <c r="S20" s="13">
        <f>Pendaftaran!S20</f>
        <v>0</v>
      </c>
      <c r="T20" s="13">
        <f>Pendaftaran!T20</f>
        <v>0</v>
      </c>
      <c r="U20" s="22"/>
      <c r="V20" s="22">
        <v>10</v>
      </c>
      <c r="W20" s="13" t="str">
        <f>P11</f>
        <v>F3J INA*</v>
      </c>
      <c r="X20" s="13" t="s">
        <v>5</v>
      </c>
      <c r="Y20" s="33">
        <f>Biaya!Y14</f>
        <v>500000</v>
      </c>
      <c r="Z20" s="13">
        <f t="shared" si="37"/>
        <v>0</v>
      </c>
      <c r="AA20" s="33">
        <f t="shared" si="41"/>
        <v>0</v>
      </c>
      <c r="AB20" s="13" t="str">
        <f t="shared" si="47"/>
        <v/>
      </c>
      <c r="AC20" s="13" t="str">
        <f>IF(AB20="","",RANK(AB20,$AB$11:$AB$23,1)+COUNTIF($AB$11:AB20,AB20)-1)</f>
        <v/>
      </c>
      <c r="AD20" s="13" t="str">
        <f t="shared" si="42"/>
        <v/>
      </c>
      <c r="AE20" s="22" t="str">
        <f t="shared" si="43"/>
        <v/>
      </c>
      <c r="AF20" s="13" t="str">
        <f t="shared" si="44"/>
        <v/>
      </c>
      <c r="AG20" s="25" t="str">
        <f t="shared" si="45"/>
        <v/>
      </c>
      <c r="AH20" s="32" t="str">
        <f t="shared" si="46"/>
        <v/>
      </c>
      <c r="AI20" s="22"/>
      <c r="AJ20" s="22">
        <v>10</v>
      </c>
      <c r="AK20" s="22" t="s">
        <v>101</v>
      </c>
      <c r="AL20" s="22" t="str">
        <f>Biaya!X30</f>
        <v>Jawa Tengah</v>
      </c>
      <c r="AM20" s="33">
        <f>Biaya!Y30</f>
        <v>3000000</v>
      </c>
      <c r="AN20" s="22"/>
      <c r="AO20" s="22"/>
      <c r="AP20" s="22"/>
      <c r="AQ20" s="22">
        <v>12</v>
      </c>
      <c r="AR20" s="22" t="s">
        <v>149</v>
      </c>
      <c r="AS20" s="22" t="s">
        <v>150</v>
      </c>
      <c r="AT20" s="22"/>
      <c r="AU20" s="22"/>
      <c r="AV20" s="22"/>
      <c r="AW20" s="22"/>
      <c r="AX20" s="22"/>
      <c r="AY20" s="22"/>
      <c r="AZ20" s="22"/>
      <c r="BA20" s="22"/>
      <c r="BB20" s="22"/>
      <c r="BC20" s="13">
        <f>Pendaftaran!A61</f>
        <v>12</v>
      </c>
      <c r="BD20" s="22" t="str">
        <f>Pendaftaran!C61</f>
        <v/>
      </c>
      <c r="BE20" s="22"/>
      <c r="BF20" s="22" t="str">
        <f t="shared" si="4"/>
        <v/>
      </c>
      <c r="BG20" s="22"/>
      <c r="BH20" s="22"/>
      <c r="BI20" s="13">
        <f>Pendaftaran!G61</f>
        <v>0</v>
      </c>
      <c r="BJ20" s="13">
        <f>Pendaftaran!H61</f>
        <v>0</v>
      </c>
      <c r="BK20" s="13">
        <f>IF(Pendaftaran!L61="Non Pelajar","",IF(bufffer!DX21="Pelajar",1,Pendaftaran!I61))</f>
        <v>0</v>
      </c>
      <c r="BL20" s="22" t="str">
        <f t="shared" si="0"/>
        <v/>
      </c>
      <c r="BM20" s="22" t="str">
        <f t="shared" si="5"/>
        <v/>
      </c>
      <c r="BN20" s="22">
        <f t="shared" si="6"/>
        <v>0</v>
      </c>
      <c r="BO20" s="22"/>
      <c r="BP20" s="22"/>
      <c r="BQ20" s="22"/>
      <c r="BR20" s="13">
        <f t="shared" si="39"/>
        <v>42</v>
      </c>
      <c r="BS20" s="22">
        <f>Pendaftaran!O61</f>
        <v>0</v>
      </c>
      <c r="BT20" s="22"/>
      <c r="BU20" s="22" t="str">
        <f t="shared" si="7"/>
        <v/>
      </c>
      <c r="BV20" s="22"/>
      <c r="BW20" s="13">
        <f>Pendaftaran!S61</f>
        <v>0</v>
      </c>
      <c r="BX20" s="13">
        <f>Pendaftaran!T61</f>
        <v>0</v>
      </c>
      <c r="BY20" s="13">
        <f>Pendaftaran!U61</f>
        <v>0</v>
      </c>
      <c r="BZ20" s="13">
        <f>IF(Pendaftaran!Y61="Non Pelajar","",IF(bufffer!ED21="Pelajar",1,Pendaftaran!V61))</f>
        <v>0</v>
      </c>
      <c r="CA20" s="22" t="str">
        <f t="shared" si="8"/>
        <v/>
      </c>
      <c r="CB20" s="22" t="str">
        <f t="shared" si="9"/>
        <v/>
      </c>
      <c r="CC20" s="22">
        <f t="shared" si="10"/>
        <v>0</v>
      </c>
      <c r="CD20" s="22" t="str">
        <f t="shared" si="11"/>
        <v/>
      </c>
      <c r="CE20" s="22">
        <v>12</v>
      </c>
      <c r="CF20" s="22">
        <f t="shared" si="12"/>
        <v>12</v>
      </c>
      <c r="CG20" s="22" t="str">
        <f t="shared" si="13"/>
        <v/>
      </c>
      <c r="CH20" s="22"/>
      <c r="CI20" s="22" t="str">
        <f t="shared" si="14"/>
        <v/>
      </c>
      <c r="CJ20" s="13" t="str">
        <f t="shared" si="15"/>
        <v/>
      </c>
      <c r="CK20" s="13" t="str">
        <f t="shared" si="16"/>
        <v/>
      </c>
      <c r="CL20" s="13" t="str">
        <f t="shared" si="17"/>
        <v/>
      </c>
      <c r="CM20" s="22">
        <f t="shared" si="18"/>
        <v>0</v>
      </c>
      <c r="CN20" s="22"/>
      <c r="CO20" s="13" t="str">
        <f t="shared" si="19"/>
        <v/>
      </c>
      <c r="CP20" s="13" t="str">
        <f>IF(CO20="","",RANK(CO20,$CO$9:$CO$68,1)+COUNTIF($CO$9:CO20,CO20)-1)</f>
        <v/>
      </c>
      <c r="CQ20" s="13" t="str">
        <f t="shared" si="20"/>
        <v/>
      </c>
      <c r="CR20" s="22" t="str">
        <f t="shared" si="21"/>
        <v/>
      </c>
      <c r="CS20" s="22" t="str">
        <f t="shared" si="22"/>
        <v/>
      </c>
      <c r="CT20" s="22" t="str">
        <f t="shared" si="23"/>
        <v/>
      </c>
      <c r="CU20" s="22" t="str">
        <f t="shared" si="24"/>
        <v/>
      </c>
      <c r="CV20" s="22"/>
      <c r="CW20" s="22"/>
      <c r="CX20" s="22">
        <v>12</v>
      </c>
      <c r="CY20" s="13" t="s">
        <v>363</v>
      </c>
      <c r="CZ20" s="14" t="s">
        <v>364</v>
      </c>
      <c r="DA20" s="13" t="s">
        <v>95</v>
      </c>
      <c r="DB20" s="13" t="s">
        <v>100</v>
      </c>
      <c r="DC20" s="40">
        <v>24510</v>
      </c>
      <c r="DD20" s="13" t="str">
        <f>IF($DB20=$DD$6,CY20,"")</f>
        <v/>
      </c>
      <c r="DE20" s="13" t="str">
        <f t="shared" si="25"/>
        <v/>
      </c>
      <c r="DF20" s="13" t="str">
        <f t="shared" si="26"/>
        <v/>
      </c>
      <c r="DG20" s="40">
        <f t="shared" si="27"/>
        <v>0</v>
      </c>
      <c r="DH20" s="13" t="str">
        <f t="shared" si="1"/>
        <v/>
      </c>
      <c r="DI20" s="22" t="str">
        <f t="shared" si="2"/>
        <v/>
      </c>
      <c r="DJ20" s="13" t="str">
        <f>IF(DI20="","",RANK(DI20,$DI$9:$DI$1415,1)+COUNTIF($DI$9:DI20,DI20)-1)</f>
        <v/>
      </c>
      <c r="DK20" s="13" t="str">
        <f t="shared" si="3"/>
        <v/>
      </c>
      <c r="DL20" s="13" t="str">
        <f t="shared" si="28"/>
        <v/>
      </c>
      <c r="DM20" s="14" t="str">
        <f t="shared" si="29"/>
        <v/>
      </c>
      <c r="DN20" s="13" t="str">
        <f t="shared" si="30"/>
        <v/>
      </c>
      <c r="DO20" s="40">
        <f t="shared" si="31"/>
        <v>0</v>
      </c>
      <c r="DP20" s="40"/>
      <c r="DQ20" s="13" t="str">
        <f t="shared" si="32"/>
        <v/>
      </c>
      <c r="DR20" s="13"/>
      <c r="DS20" s="13"/>
      <c r="DU20" s="13" t="str">
        <f>IF(Pendaftaran!J60="","",DATEDIF(Pendaftaran!J60,$DZ$9,"Y"))</f>
        <v/>
      </c>
      <c r="DV20" s="13" t="str">
        <f>IF(Pendaftaran!J60="","",DATEDIF(Pendaftaran!J60,$DZ$9,"ym"))</f>
        <v/>
      </c>
      <c r="DW20" s="13" t="str">
        <f>IF(Pendaftaran!J60="","",DATEDIF(Pendaftaran!J60,$DZ$9,"md"))</f>
        <v/>
      </c>
      <c r="DX20" s="22" t="str">
        <f t="shared" si="33"/>
        <v/>
      </c>
      <c r="DY20" s="22" t="str">
        <f t="shared" si="34"/>
        <v/>
      </c>
      <c r="DZ20" s="22"/>
      <c r="EA20" s="13" t="str">
        <f>IF(Pendaftaran!W60="","",DATEDIF(Pendaftaran!W60,$DZ$9,"Y"))</f>
        <v/>
      </c>
      <c r="EB20" s="13" t="str">
        <f>IF(Pendaftaran!W60="","",DATEDIF(Pendaftaran!W60,$DZ$9,"ym"))</f>
        <v/>
      </c>
      <c r="EC20" s="13" t="str">
        <f>IF(Pendaftaran!W60="","",DATEDIF(Pendaftaran!W60,$DZ$9,"md"))</f>
        <v/>
      </c>
      <c r="ED20" s="22" t="str">
        <f t="shared" si="35"/>
        <v/>
      </c>
      <c r="EE20" s="22" t="str">
        <f t="shared" si="36"/>
        <v/>
      </c>
    </row>
    <row r="21" spans="1:135" x14ac:dyDescent="0.2">
      <c r="A21" s="22">
        <v>10</v>
      </c>
      <c r="B21" s="22">
        <f>Pendaftaran!B21</f>
        <v>0</v>
      </c>
      <c r="C21" s="22"/>
      <c r="D21" s="22"/>
      <c r="E21" s="22"/>
      <c r="F21" s="13">
        <f>Pendaftaran!F21</f>
        <v>0</v>
      </c>
      <c r="G21" s="13">
        <f>Pendaftaran!G21</f>
        <v>0</v>
      </c>
      <c r="H21" s="13">
        <f>Pendaftaran!H21</f>
        <v>0</v>
      </c>
      <c r="I21" s="13">
        <f>Pendaftaran!I21</f>
        <v>0</v>
      </c>
      <c r="J21" s="13">
        <f>Pendaftaran!J21</f>
        <v>0</v>
      </c>
      <c r="K21" s="13">
        <f>Pendaftaran!K21</f>
        <v>0</v>
      </c>
      <c r="L21" s="13">
        <f>Pendaftaran!L21</f>
        <v>0</v>
      </c>
      <c r="M21" s="13">
        <f>Pendaftaran!M21</f>
        <v>0</v>
      </c>
      <c r="N21" s="13">
        <f>Pendaftaran!N21</f>
        <v>0</v>
      </c>
      <c r="O21" s="13">
        <f>Pendaftaran!O21</f>
        <v>0</v>
      </c>
      <c r="P21" s="13">
        <f>Pendaftaran!P21</f>
        <v>0</v>
      </c>
      <c r="Q21" s="13">
        <f>Pendaftaran!Q21</f>
        <v>0</v>
      </c>
      <c r="R21" s="13">
        <f>Pendaftaran!R21</f>
        <v>0</v>
      </c>
      <c r="S21" s="13">
        <f>Pendaftaran!S21</f>
        <v>0</v>
      </c>
      <c r="T21" s="13">
        <f>Pendaftaran!T21</f>
        <v>0</v>
      </c>
      <c r="U21" s="22"/>
      <c r="V21" s="22">
        <v>11</v>
      </c>
      <c r="W21" s="13" t="str">
        <f>Q11</f>
        <v>F3R*</v>
      </c>
      <c r="X21" s="13" t="s">
        <v>3108</v>
      </c>
      <c r="Y21" s="33">
        <f>Biaya!Y15</f>
        <v>550000</v>
      </c>
      <c r="Z21" s="13">
        <f t="shared" si="37"/>
        <v>0</v>
      </c>
      <c r="AA21" s="33">
        <f t="shared" si="41"/>
        <v>0</v>
      </c>
      <c r="AB21" s="13" t="str">
        <f t="shared" si="47"/>
        <v/>
      </c>
      <c r="AC21" s="13" t="str">
        <f>IF(AB21="","",RANK(AB21,$AB$11:$AB$23,1)+COUNTIF($AB$11:AB21,AB21)-1)</f>
        <v/>
      </c>
      <c r="AD21" s="13" t="str">
        <f t="shared" si="42"/>
        <v/>
      </c>
      <c r="AE21" s="22" t="str">
        <f t="shared" si="43"/>
        <v/>
      </c>
      <c r="AF21" s="13" t="str">
        <f t="shared" si="44"/>
        <v/>
      </c>
      <c r="AG21" s="25" t="str">
        <f t="shared" si="45"/>
        <v/>
      </c>
      <c r="AH21" s="32" t="str">
        <f t="shared" si="46"/>
        <v/>
      </c>
      <c r="AI21" s="22"/>
      <c r="AJ21" s="22">
        <v>11</v>
      </c>
      <c r="AK21" s="22" t="s">
        <v>102</v>
      </c>
      <c r="AL21" s="22" t="str">
        <f>Biaya!X31</f>
        <v>Jawa Timur</v>
      </c>
      <c r="AM21" s="33">
        <f>Biaya!Y31</f>
        <v>5000000</v>
      </c>
      <c r="AN21" s="22"/>
      <c r="AO21" s="22"/>
      <c r="AP21" s="22"/>
      <c r="AQ21" s="22">
        <v>13</v>
      </c>
      <c r="AR21" s="22" t="s">
        <v>151</v>
      </c>
      <c r="AS21" s="22" t="s">
        <v>152</v>
      </c>
      <c r="AT21" s="22"/>
      <c r="AU21" s="22"/>
      <c r="AV21" s="22"/>
      <c r="AW21" s="22"/>
      <c r="AX21" s="22"/>
      <c r="AY21" s="22"/>
      <c r="AZ21" s="22"/>
      <c r="BA21" s="22"/>
      <c r="BB21" s="22"/>
      <c r="BC21" s="13">
        <f>Pendaftaran!A62</f>
        <v>13</v>
      </c>
      <c r="BD21" s="22" t="str">
        <f>Pendaftaran!C62</f>
        <v/>
      </c>
      <c r="BE21" s="22"/>
      <c r="BF21" s="22" t="str">
        <f t="shared" si="4"/>
        <v/>
      </c>
      <c r="BG21" s="22"/>
      <c r="BH21" s="22"/>
      <c r="BI21" s="13">
        <f>Pendaftaran!G62</f>
        <v>0</v>
      </c>
      <c r="BJ21" s="13">
        <f>Pendaftaran!H62</f>
        <v>0</v>
      </c>
      <c r="BK21" s="13">
        <f>IF(Pendaftaran!L62="Non Pelajar","",IF(bufffer!DX22="Pelajar",1,Pendaftaran!I62))</f>
        <v>0</v>
      </c>
      <c r="BL21" s="22" t="str">
        <f t="shared" si="0"/>
        <v/>
      </c>
      <c r="BM21" s="22" t="str">
        <f t="shared" si="5"/>
        <v/>
      </c>
      <c r="BN21" s="22">
        <f t="shared" si="6"/>
        <v>0</v>
      </c>
      <c r="BO21" s="22"/>
      <c r="BP21" s="22"/>
      <c r="BQ21" s="22"/>
      <c r="BR21" s="13">
        <f t="shared" si="39"/>
        <v>43</v>
      </c>
      <c r="BS21" s="22">
        <f>Pendaftaran!O62</f>
        <v>0</v>
      </c>
      <c r="BT21" s="22"/>
      <c r="BU21" s="22" t="str">
        <f t="shared" si="7"/>
        <v/>
      </c>
      <c r="BV21" s="22"/>
      <c r="BW21" s="13">
        <f>Pendaftaran!S62</f>
        <v>0</v>
      </c>
      <c r="BX21" s="13">
        <f>Pendaftaran!T62</f>
        <v>0</v>
      </c>
      <c r="BY21" s="13">
        <f>Pendaftaran!U62</f>
        <v>0</v>
      </c>
      <c r="BZ21" s="13">
        <f>IF(Pendaftaran!Y62="Non Pelajar","",IF(bufffer!ED22="Pelajar",1,Pendaftaran!V62))</f>
        <v>0</v>
      </c>
      <c r="CA21" s="22" t="str">
        <f t="shared" si="8"/>
        <v/>
      </c>
      <c r="CB21" s="22" t="str">
        <f t="shared" si="9"/>
        <v/>
      </c>
      <c r="CC21" s="22">
        <f t="shared" si="10"/>
        <v>0</v>
      </c>
      <c r="CD21" s="22" t="str">
        <f t="shared" si="11"/>
        <v/>
      </c>
      <c r="CE21" s="22">
        <v>13</v>
      </c>
      <c r="CF21" s="22">
        <f t="shared" si="12"/>
        <v>13</v>
      </c>
      <c r="CG21" s="22" t="str">
        <f t="shared" si="13"/>
        <v/>
      </c>
      <c r="CH21" s="22"/>
      <c r="CI21" s="22" t="str">
        <f t="shared" si="14"/>
        <v/>
      </c>
      <c r="CJ21" s="13" t="str">
        <f t="shared" si="15"/>
        <v/>
      </c>
      <c r="CK21" s="13" t="str">
        <f t="shared" si="16"/>
        <v/>
      </c>
      <c r="CL21" s="13" t="str">
        <f t="shared" si="17"/>
        <v/>
      </c>
      <c r="CM21" s="22">
        <f t="shared" si="18"/>
        <v>0</v>
      </c>
      <c r="CN21" s="22"/>
      <c r="CO21" s="13" t="str">
        <f t="shared" si="19"/>
        <v/>
      </c>
      <c r="CP21" s="13" t="str">
        <f>IF(CO21="","",RANK(CO21,$CO$9:$CO$68,1)+COUNTIF($CO$9:CO21,CO21)-1)</f>
        <v/>
      </c>
      <c r="CQ21" s="13" t="str">
        <f t="shared" si="20"/>
        <v/>
      </c>
      <c r="CR21" s="22" t="str">
        <f t="shared" si="21"/>
        <v/>
      </c>
      <c r="CS21" s="22" t="str">
        <f t="shared" si="22"/>
        <v/>
      </c>
      <c r="CT21" s="22" t="str">
        <f t="shared" si="23"/>
        <v/>
      </c>
      <c r="CU21" s="22" t="str">
        <f t="shared" si="24"/>
        <v/>
      </c>
      <c r="CV21" s="22"/>
      <c r="CW21" s="22"/>
      <c r="CX21" s="22">
        <v>13</v>
      </c>
      <c r="CY21" s="13" t="s">
        <v>365</v>
      </c>
      <c r="CZ21" s="14" t="s">
        <v>366</v>
      </c>
      <c r="DA21" s="13" t="s">
        <v>95</v>
      </c>
      <c r="DB21" s="13" t="s">
        <v>100</v>
      </c>
      <c r="DC21" s="40">
        <v>15164</v>
      </c>
      <c r="DD21" s="13" t="str">
        <f t="shared" si="40"/>
        <v/>
      </c>
      <c r="DE21" s="13" t="str">
        <f t="shared" si="25"/>
        <v/>
      </c>
      <c r="DF21" s="13" t="str">
        <f t="shared" si="26"/>
        <v/>
      </c>
      <c r="DG21" s="40">
        <f t="shared" si="27"/>
        <v>0</v>
      </c>
      <c r="DH21" s="13" t="str">
        <f t="shared" si="1"/>
        <v/>
      </c>
      <c r="DI21" s="22" t="str">
        <f t="shared" si="2"/>
        <v/>
      </c>
      <c r="DJ21" s="13" t="str">
        <f>IF(DI21="","",RANK(DI21,$DI$9:$DI$1415,1)+COUNTIF($DI$9:DI21,DI21)-1)</f>
        <v/>
      </c>
      <c r="DK21" s="13" t="str">
        <f t="shared" si="3"/>
        <v/>
      </c>
      <c r="DL21" s="13" t="str">
        <f t="shared" si="28"/>
        <v/>
      </c>
      <c r="DM21" s="14" t="str">
        <f t="shared" si="29"/>
        <v/>
      </c>
      <c r="DN21" s="13" t="str">
        <f t="shared" si="30"/>
        <v/>
      </c>
      <c r="DO21" s="40">
        <f t="shared" si="31"/>
        <v>0</v>
      </c>
      <c r="DP21" s="40"/>
      <c r="DQ21" s="13" t="str">
        <f t="shared" si="32"/>
        <v/>
      </c>
      <c r="DR21" s="13"/>
      <c r="DS21" s="13"/>
      <c r="DU21" s="13" t="str">
        <f>IF(Pendaftaran!J61="","",DATEDIF(Pendaftaran!J61,$DZ$9,"Y"))</f>
        <v/>
      </c>
      <c r="DV21" s="13" t="str">
        <f>IF(Pendaftaran!J61="","",DATEDIF(Pendaftaran!J61,$DZ$9,"ym"))</f>
        <v/>
      </c>
      <c r="DW21" s="13" t="str">
        <f>IF(Pendaftaran!J61="","",DATEDIF(Pendaftaran!J61,$DZ$9,"md"))</f>
        <v/>
      </c>
      <c r="DX21" s="22" t="str">
        <f t="shared" si="33"/>
        <v/>
      </c>
      <c r="DY21" s="22" t="str">
        <f t="shared" si="34"/>
        <v/>
      </c>
      <c r="DZ21" s="22"/>
      <c r="EA21" s="13" t="str">
        <f>IF(Pendaftaran!W61="","",DATEDIF(Pendaftaran!W61,$DZ$9,"Y"))</f>
        <v/>
      </c>
      <c r="EB21" s="13" t="str">
        <f>IF(Pendaftaran!W61="","",DATEDIF(Pendaftaran!W61,$DZ$9,"ym"))</f>
        <v/>
      </c>
      <c r="EC21" s="13" t="str">
        <f>IF(Pendaftaran!W61="","",DATEDIF(Pendaftaran!W61,$DZ$9,"md"))</f>
        <v/>
      </c>
      <c r="ED21" s="22" t="str">
        <f t="shared" si="35"/>
        <v/>
      </c>
      <c r="EE21" s="22" t="str">
        <f t="shared" si="36"/>
        <v/>
      </c>
    </row>
    <row r="22" spans="1:135" x14ac:dyDescent="0.2">
      <c r="A22" s="22">
        <v>11</v>
      </c>
      <c r="B22" s="22">
        <f>Pendaftaran!B22</f>
        <v>0</v>
      </c>
      <c r="C22" s="22"/>
      <c r="D22" s="22"/>
      <c r="E22" s="22"/>
      <c r="F22" s="13">
        <f>Pendaftaran!F22</f>
        <v>0</v>
      </c>
      <c r="G22" s="13">
        <f>Pendaftaran!G22</f>
        <v>0</v>
      </c>
      <c r="H22" s="13">
        <f>Pendaftaran!H22</f>
        <v>0</v>
      </c>
      <c r="I22" s="13">
        <f>Pendaftaran!I22</f>
        <v>0</v>
      </c>
      <c r="J22" s="13">
        <f>Pendaftaran!J22</f>
        <v>0</v>
      </c>
      <c r="K22" s="13">
        <f>Pendaftaran!K22</f>
        <v>0</v>
      </c>
      <c r="L22" s="13">
        <f>Pendaftaran!L22</f>
        <v>0</v>
      </c>
      <c r="M22" s="13">
        <f>Pendaftaran!M22</f>
        <v>0</v>
      </c>
      <c r="N22" s="13">
        <f>Pendaftaran!N22</f>
        <v>0</v>
      </c>
      <c r="O22" s="13">
        <f>Pendaftaran!O22</f>
        <v>0</v>
      </c>
      <c r="P22" s="13">
        <f>Pendaftaran!P22</f>
        <v>0</v>
      </c>
      <c r="Q22" s="13">
        <f>Pendaftaran!Q22</f>
        <v>0</v>
      </c>
      <c r="R22" s="13">
        <f>Pendaftaran!R22</f>
        <v>0</v>
      </c>
      <c r="S22" s="13">
        <f>Pendaftaran!S22</f>
        <v>0</v>
      </c>
      <c r="T22" s="13">
        <f>Pendaftaran!T22</f>
        <v>0</v>
      </c>
      <c r="U22" s="22"/>
      <c r="V22" s="22">
        <v>12</v>
      </c>
      <c r="W22" s="13" t="str">
        <f>R11</f>
        <v>F3R INA*</v>
      </c>
      <c r="X22" s="13" t="s">
        <v>7</v>
      </c>
      <c r="Y22" s="33">
        <f>Biaya!Y16</f>
        <v>550000</v>
      </c>
      <c r="Z22" s="13">
        <f t="shared" si="37"/>
        <v>0</v>
      </c>
      <c r="AA22" s="33">
        <f t="shared" si="41"/>
        <v>0</v>
      </c>
      <c r="AB22" s="13" t="str">
        <f t="shared" si="47"/>
        <v/>
      </c>
      <c r="AC22" s="13" t="str">
        <f>IF(AB22="","",RANK(AB22,$AB$11:$AB$23,1)+COUNTIF($AB$11:AB22,AB22)-1)</f>
        <v/>
      </c>
      <c r="AD22" s="13" t="str">
        <f t="shared" si="42"/>
        <v/>
      </c>
      <c r="AE22" s="22" t="str">
        <f t="shared" si="43"/>
        <v/>
      </c>
      <c r="AF22" s="13" t="str">
        <f t="shared" si="44"/>
        <v/>
      </c>
      <c r="AG22" s="25" t="str">
        <f t="shared" si="45"/>
        <v/>
      </c>
      <c r="AH22" s="32" t="str">
        <f t="shared" si="46"/>
        <v/>
      </c>
      <c r="AI22" s="22"/>
      <c r="AJ22" s="22">
        <v>12</v>
      </c>
      <c r="AK22" s="22" t="s">
        <v>103</v>
      </c>
      <c r="AL22" s="22" t="str">
        <f>Biaya!X32</f>
        <v>Kalimantan Barat</v>
      </c>
      <c r="AM22" s="33">
        <f>Biaya!Y32</f>
        <v>3000000</v>
      </c>
      <c r="AN22" s="22"/>
      <c r="AO22" s="22"/>
      <c r="AP22" s="22"/>
      <c r="AQ22" s="22">
        <v>14</v>
      </c>
      <c r="AR22" s="22" t="s">
        <v>153</v>
      </c>
      <c r="AS22" s="22" t="s">
        <v>154</v>
      </c>
      <c r="AT22" s="22"/>
      <c r="AU22" s="22"/>
      <c r="AV22" s="22"/>
      <c r="AW22" s="22"/>
      <c r="AX22" s="22"/>
      <c r="AY22" s="22"/>
      <c r="AZ22" s="22"/>
      <c r="BA22" s="22"/>
      <c r="BB22" s="22"/>
      <c r="BC22" s="13">
        <f>Pendaftaran!A63</f>
        <v>14</v>
      </c>
      <c r="BD22" s="22" t="str">
        <f>Pendaftaran!C63</f>
        <v/>
      </c>
      <c r="BE22" s="22"/>
      <c r="BF22" s="22" t="str">
        <f t="shared" si="4"/>
        <v/>
      </c>
      <c r="BG22" s="22"/>
      <c r="BH22" s="22"/>
      <c r="BI22" s="13">
        <f>Pendaftaran!G63</f>
        <v>0</v>
      </c>
      <c r="BJ22" s="13">
        <f>Pendaftaran!H63</f>
        <v>0</v>
      </c>
      <c r="BK22" s="13">
        <f>IF(Pendaftaran!L63="Non Pelajar","",IF(bufffer!DX23="Pelajar",1,Pendaftaran!I63))</f>
        <v>0</v>
      </c>
      <c r="BL22" s="22" t="str">
        <f t="shared" si="0"/>
        <v/>
      </c>
      <c r="BM22" s="22" t="str">
        <f t="shared" si="5"/>
        <v/>
      </c>
      <c r="BN22" s="22">
        <f t="shared" si="6"/>
        <v>0</v>
      </c>
      <c r="BO22" s="22"/>
      <c r="BP22" s="22"/>
      <c r="BQ22" s="22"/>
      <c r="BR22" s="13">
        <f t="shared" si="39"/>
        <v>44</v>
      </c>
      <c r="BS22" s="22">
        <f>Pendaftaran!O63</f>
        <v>0</v>
      </c>
      <c r="BT22" s="22"/>
      <c r="BU22" s="22" t="str">
        <f t="shared" si="7"/>
        <v/>
      </c>
      <c r="BV22" s="22"/>
      <c r="BW22" s="13">
        <f>Pendaftaran!S63</f>
        <v>0</v>
      </c>
      <c r="BX22" s="13">
        <f>Pendaftaran!T63</f>
        <v>0</v>
      </c>
      <c r="BY22" s="13">
        <f>Pendaftaran!U63</f>
        <v>0</v>
      </c>
      <c r="BZ22" s="13">
        <f>IF(Pendaftaran!Y63="Non Pelajar","",IF(bufffer!ED23="Pelajar",1,Pendaftaran!V63))</f>
        <v>0</v>
      </c>
      <c r="CA22" s="22" t="str">
        <f t="shared" si="8"/>
        <v/>
      </c>
      <c r="CB22" s="22" t="str">
        <f t="shared" si="9"/>
        <v/>
      </c>
      <c r="CC22" s="22">
        <f t="shared" si="10"/>
        <v>0</v>
      </c>
      <c r="CD22" s="22" t="str">
        <f t="shared" si="11"/>
        <v/>
      </c>
      <c r="CE22" s="22">
        <v>14</v>
      </c>
      <c r="CF22" s="22">
        <f t="shared" si="12"/>
        <v>14</v>
      </c>
      <c r="CG22" s="22" t="str">
        <f t="shared" si="13"/>
        <v/>
      </c>
      <c r="CH22" s="22"/>
      <c r="CI22" s="22" t="str">
        <f t="shared" si="14"/>
        <v/>
      </c>
      <c r="CJ22" s="13" t="str">
        <f t="shared" si="15"/>
        <v/>
      </c>
      <c r="CK22" s="13" t="str">
        <f t="shared" si="16"/>
        <v/>
      </c>
      <c r="CL22" s="13" t="str">
        <f t="shared" si="17"/>
        <v/>
      </c>
      <c r="CM22" s="22">
        <f t="shared" si="18"/>
        <v>0</v>
      </c>
      <c r="CN22" s="22"/>
      <c r="CO22" s="13" t="str">
        <f t="shared" si="19"/>
        <v/>
      </c>
      <c r="CP22" s="13" t="str">
        <f>IF(CO22="","",RANK(CO22,$CO$9:$CO$68,1)+COUNTIF($CO$9:CO22,CO22)-1)</f>
        <v/>
      </c>
      <c r="CQ22" s="13" t="str">
        <f t="shared" si="20"/>
        <v/>
      </c>
      <c r="CR22" s="22" t="str">
        <f t="shared" si="21"/>
        <v/>
      </c>
      <c r="CS22" s="22" t="str">
        <f t="shared" si="22"/>
        <v/>
      </c>
      <c r="CT22" s="22" t="str">
        <f t="shared" si="23"/>
        <v/>
      </c>
      <c r="CU22" s="22" t="str">
        <f t="shared" si="24"/>
        <v/>
      </c>
      <c r="CV22" s="22"/>
      <c r="CW22" s="22"/>
      <c r="CX22" s="22">
        <v>14</v>
      </c>
      <c r="CY22" s="13" t="s">
        <v>367</v>
      </c>
      <c r="CZ22" s="14" t="s">
        <v>368</v>
      </c>
      <c r="DA22" s="13" t="s">
        <v>95</v>
      </c>
      <c r="DB22" s="13" t="s">
        <v>100</v>
      </c>
      <c r="DC22" s="40">
        <v>25116</v>
      </c>
      <c r="DD22" s="13" t="str">
        <f t="shared" si="40"/>
        <v/>
      </c>
      <c r="DE22" s="13" t="str">
        <f t="shared" si="25"/>
        <v/>
      </c>
      <c r="DF22" s="13" t="str">
        <f t="shared" si="26"/>
        <v/>
      </c>
      <c r="DG22" s="40">
        <f t="shared" si="27"/>
        <v>0</v>
      </c>
      <c r="DH22" s="13" t="str">
        <f t="shared" si="1"/>
        <v/>
      </c>
      <c r="DI22" s="22" t="str">
        <f t="shared" si="2"/>
        <v/>
      </c>
      <c r="DJ22" s="13" t="str">
        <f>IF(DI22="","",RANK(DI22,$DI$9:$DI$1415,1)+COUNTIF($DI$9:DI22,DI22)-1)</f>
        <v/>
      </c>
      <c r="DK22" s="13" t="str">
        <f t="shared" si="3"/>
        <v/>
      </c>
      <c r="DL22" s="13" t="str">
        <f t="shared" si="28"/>
        <v/>
      </c>
      <c r="DM22" s="14" t="str">
        <f t="shared" si="29"/>
        <v/>
      </c>
      <c r="DN22" s="13" t="str">
        <f t="shared" si="30"/>
        <v/>
      </c>
      <c r="DO22" s="40">
        <f t="shared" si="31"/>
        <v>0</v>
      </c>
      <c r="DP22" s="40"/>
      <c r="DQ22" s="13" t="str">
        <f t="shared" si="32"/>
        <v/>
      </c>
      <c r="DR22" s="13"/>
      <c r="DS22" s="13"/>
      <c r="DU22" s="13" t="str">
        <f>IF(Pendaftaran!J62="","",DATEDIF(Pendaftaran!J62,$DZ$9,"Y"))</f>
        <v/>
      </c>
      <c r="DV22" s="13" t="str">
        <f>IF(Pendaftaran!J62="","",DATEDIF(Pendaftaran!J62,$DZ$9,"ym"))</f>
        <v/>
      </c>
      <c r="DW22" s="13" t="str">
        <f>IF(Pendaftaran!J62="","",DATEDIF(Pendaftaran!J62,$DZ$9,"md"))</f>
        <v/>
      </c>
      <c r="DX22" s="22" t="str">
        <f t="shared" si="33"/>
        <v/>
      </c>
      <c r="DY22" s="22" t="str">
        <f t="shared" si="34"/>
        <v/>
      </c>
      <c r="DZ22" s="22"/>
      <c r="EA22" s="13" t="str">
        <f>IF(Pendaftaran!W62="","",DATEDIF(Pendaftaran!W62,$DZ$9,"Y"))</f>
        <v/>
      </c>
      <c r="EB22" s="13" t="str">
        <f>IF(Pendaftaran!W62="","",DATEDIF(Pendaftaran!W62,$DZ$9,"ym"))</f>
        <v/>
      </c>
      <c r="EC22" s="13" t="str">
        <f>IF(Pendaftaran!W62="","",DATEDIF(Pendaftaran!W62,$DZ$9,"md"))</f>
        <v/>
      </c>
      <c r="ED22" s="22" t="str">
        <f t="shared" si="35"/>
        <v/>
      </c>
      <c r="EE22" s="22" t="str">
        <f t="shared" si="36"/>
        <v/>
      </c>
    </row>
    <row r="23" spans="1:135" x14ac:dyDescent="0.2">
      <c r="A23" s="22">
        <v>12</v>
      </c>
      <c r="B23" s="22">
        <f>Pendaftaran!B23</f>
        <v>0</v>
      </c>
      <c r="C23" s="22"/>
      <c r="D23" s="22"/>
      <c r="E23" s="22"/>
      <c r="F23" s="13">
        <f>Pendaftaran!F23</f>
        <v>0</v>
      </c>
      <c r="G23" s="13">
        <f>Pendaftaran!G23</f>
        <v>0</v>
      </c>
      <c r="H23" s="13">
        <f>Pendaftaran!H23</f>
        <v>0</v>
      </c>
      <c r="I23" s="13">
        <f>Pendaftaran!I23</f>
        <v>0</v>
      </c>
      <c r="J23" s="13">
        <f>Pendaftaran!J23</f>
        <v>0</v>
      </c>
      <c r="K23" s="13">
        <f>Pendaftaran!K23</f>
        <v>0</v>
      </c>
      <c r="L23" s="13">
        <f>Pendaftaran!L23</f>
        <v>0</v>
      </c>
      <c r="M23" s="13">
        <f>Pendaftaran!M23</f>
        <v>0</v>
      </c>
      <c r="N23" s="13">
        <f>Pendaftaran!N23</f>
        <v>0</v>
      </c>
      <c r="O23" s="13">
        <f>Pendaftaran!O23</f>
        <v>0</v>
      </c>
      <c r="P23" s="13">
        <f>Pendaftaran!P23</f>
        <v>0</v>
      </c>
      <c r="Q23" s="13">
        <f>Pendaftaran!Q23</f>
        <v>0</v>
      </c>
      <c r="R23" s="13">
        <f>Pendaftaran!R23</f>
        <v>0</v>
      </c>
      <c r="S23" s="13">
        <f>Pendaftaran!S23</f>
        <v>0</v>
      </c>
      <c r="T23" s="13">
        <f>Pendaftaran!T23</f>
        <v>0</v>
      </c>
      <c r="U23" s="22"/>
      <c r="V23" s="22">
        <v>13</v>
      </c>
      <c r="W23" s="13" t="str">
        <f>S11</f>
        <v>F9U*</v>
      </c>
      <c r="X23" s="13" t="s">
        <v>8</v>
      </c>
      <c r="Y23" s="33">
        <f>Biaya!Y17</f>
        <v>550000</v>
      </c>
      <c r="Z23" s="13">
        <f t="shared" si="37"/>
        <v>0</v>
      </c>
      <c r="AA23" s="33">
        <f t="shared" si="41"/>
        <v>0</v>
      </c>
      <c r="AB23" s="13" t="str">
        <f t="shared" si="47"/>
        <v/>
      </c>
      <c r="AC23" s="13" t="str">
        <f>IF(AB23="","",RANK(AB23,$AB$11:$AB$23,1)+COUNTIF($AB$11:AB23,AB23)-1)</f>
        <v/>
      </c>
      <c r="AD23" s="13" t="str">
        <f t="shared" si="42"/>
        <v/>
      </c>
      <c r="AE23" s="22" t="str">
        <f t="shared" si="43"/>
        <v/>
      </c>
      <c r="AF23" s="13" t="str">
        <f t="shared" si="44"/>
        <v/>
      </c>
      <c r="AG23" s="25" t="str">
        <f t="shared" si="45"/>
        <v/>
      </c>
      <c r="AH23" s="32" t="str">
        <f t="shared" si="46"/>
        <v/>
      </c>
      <c r="AI23" s="22"/>
      <c r="AJ23" s="22">
        <v>13</v>
      </c>
      <c r="AK23" s="22" t="s">
        <v>104</v>
      </c>
      <c r="AL23" s="22" t="str">
        <f>Biaya!X33</f>
        <v>Kalimantan Selatan</v>
      </c>
      <c r="AM23" s="33">
        <f>Biaya!Y33</f>
        <v>1000000</v>
      </c>
      <c r="AN23" s="22"/>
      <c r="AO23" s="22"/>
      <c r="AP23" s="22"/>
      <c r="AQ23" s="22">
        <v>15</v>
      </c>
      <c r="AR23" s="22" t="s">
        <v>155</v>
      </c>
      <c r="AS23" s="22" t="s">
        <v>156</v>
      </c>
      <c r="AT23" s="22"/>
      <c r="AU23" s="22"/>
      <c r="AV23" s="22"/>
      <c r="AW23" s="22"/>
      <c r="AX23" s="22"/>
      <c r="AY23" s="22"/>
      <c r="AZ23" s="22"/>
      <c r="BA23" s="22"/>
      <c r="BB23" s="22"/>
      <c r="BC23" s="13">
        <f>Pendaftaran!A64</f>
        <v>15</v>
      </c>
      <c r="BD23" s="22" t="str">
        <f>Pendaftaran!C64</f>
        <v/>
      </c>
      <c r="BE23" s="22"/>
      <c r="BF23" s="22" t="str">
        <f t="shared" si="4"/>
        <v/>
      </c>
      <c r="BG23" s="22"/>
      <c r="BH23" s="22"/>
      <c r="BI23" s="13">
        <f>Pendaftaran!G64</f>
        <v>0</v>
      </c>
      <c r="BJ23" s="13">
        <f>Pendaftaran!H64</f>
        <v>0</v>
      </c>
      <c r="BK23" s="13">
        <f>IF(Pendaftaran!L64="Non Pelajar","",IF(bufffer!DX24="Pelajar",1,Pendaftaran!I64))</f>
        <v>0</v>
      </c>
      <c r="BL23" s="22" t="str">
        <f t="shared" si="0"/>
        <v/>
      </c>
      <c r="BM23" s="22" t="str">
        <f t="shared" si="5"/>
        <v/>
      </c>
      <c r="BN23" s="22">
        <f t="shared" si="6"/>
        <v>0</v>
      </c>
      <c r="BO23" s="22"/>
      <c r="BP23" s="22"/>
      <c r="BQ23" s="22"/>
      <c r="BR23" s="13">
        <f t="shared" si="39"/>
        <v>45</v>
      </c>
      <c r="BS23" s="22">
        <f>Pendaftaran!O64</f>
        <v>0</v>
      </c>
      <c r="BT23" s="22"/>
      <c r="BU23" s="22" t="str">
        <f t="shared" si="7"/>
        <v/>
      </c>
      <c r="BV23" s="22"/>
      <c r="BW23" s="13">
        <f>Pendaftaran!S64</f>
        <v>0</v>
      </c>
      <c r="BX23" s="13">
        <f>Pendaftaran!T64</f>
        <v>0</v>
      </c>
      <c r="BY23" s="13">
        <f>Pendaftaran!U64</f>
        <v>0</v>
      </c>
      <c r="BZ23" s="13">
        <f>IF(Pendaftaran!Y64="Non Pelajar","",IF(bufffer!ED24="Pelajar",1,Pendaftaran!V64))</f>
        <v>0</v>
      </c>
      <c r="CA23" s="22" t="str">
        <f t="shared" si="8"/>
        <v/>
      </c>
      <c r="CB23" s="22" t="str">
        <f t="shared" si="9"/>
        <v/>
      </c>
      <c r="CC23" s="22">
        <f t="shared" si="10"/>
        <v>0</v>
      </c>
      <c r="CD23" s="22" t="str">
        <f t="shared" si="11"/>
        <v/>
      </c>
      <c r="CE23" s="22">
        <v>15</v>
      </c>
      <c r="CF23" s="22">
        <f t="shared" si="12"/>
        <v>15</v>
      </c>
      <c r="CG23" s="22" t="str">
        <f t="shared" si="13"/>
        <v/>
      </c>
      <c r="CH23" s="22"/>
      <c r="CI23" s="22" t="str">
        <f t="shared" si="14"/>
        <v/>
      </c>
      <c r="CJ23" s="13" t="str">
        <f t="shared" si="15"/>
        <v/>
      </c>
      <c r="CK23" s="13" t="str">
        <f t="shared" si="16"/>
        <v/>
      </c>
      <c r="CL23" s="13" t="str">
        <f t="shared" si="17"/>
        <v/>
      </c>
      <c r="CM23" s="22">
        <f t="shared" si="18"/>
        <v>0</v>
      </c>
      <c r="CN23" s="22"/>
      <c r="CO23" s="13" t="str">
        <f t="shared" si="19"/>
        <v/>
      </c>
      <c r="CP23" s="13" t="str">
        <f>IF(CO23="","",RANK(CO23,$CO$9:$CO$68,1)+COUNTIF($CO$9:CO23,CO23)-1)</f>
        <v/>
      </c>
      <c r="CQ23" s="13" t="str">
        <f t="shared" si="20"/>
        <v/>
      </c>
      <c r="CR23" s="22" t="str">
        <f t="shared" si="21"/>
        <v/>
      </c>
      <c r="CS23" s="22" t="str">
        <f t="shared" si="22"/>
        <v/>
      </c>
      <c r="CT23" s="22" t="str">
        <f t="shared" si="23"/>
        <v/>
      </c>
      <c r="CU23" s="22" t="str">
        <f t="shared" si="24"/>
        <v/>
      </c>
      <c r="CV23" s="22"/>
      <c r="CW23" s="22"/>
      <c r="CX23" s="22">
        <v>15</v>
      </c>
      <c r="CY23" s="13" t="s">
        <v>369</v>
      </c>
      <c r="CZ23" s="14" t="s">
        <v>370</v>
      </c>
      <c r="DA23" s="13" t="s">
        <v>95</v>
      </c>
      <c r="DB23" s="13" t="s">
        <v>101</v>
      </c>
      <c r="DC23" s="40">
        <v>24341</v>
      </c>
      <c r="DD23" s="13" t="str">
        <f t="shared" si="40"/>
        <v/>
      </c>
      <c r="DE23" s="13" t="str">
        <f t="shared" si="25"/>
        <v/>
      </c>
      <c r="DF23" s="13" t="str">
        <f t="shared" si="26"/>
        <v/>
      </c>
      <c r="DG23" s="40">
        <f t="shared" si="27"/>
        <v>0</v>
      </c>
      <c r="DH23" s="13" t="str">
        <f t="shared" si="1"/>
        <v/>
      </c>
      <c r="DI23" s="22" t="str">
        <f t="shared" si="2"/>
        <v/>
      </c>
      <c r="DJ23" s="13" t="str">
        <f>IF(DI23="","",RANK(DI23,$DI$9:$DI$1415,1)+COUNTIF($DI$9:DI23,DI23)-1)</f>
        <v/>
      </c>
      <c r="DK23" s="13" t="str">
        <f t="shared" si="3"/>
        <v/>
      </c>
      <c r="DL23" s="13" t="str">
        <f t="shared" si="28"/>
        <v/>
      </c>
      <c r="DM23" s="14" t="str">
        <f t="shared" si="29"/>
        <v/>
      </c>
      <c r="DN23" s="13" t="str">
        <f t="shared" si="30"/>
        <v/>
      </c>
      <c r="DO23" s="40">
        <f t="shared" si="31"/>
        <v>0</v>
      </c>
      <c r="DP23" s="40"/>
      <c r="DQ23" s="13" t="str">
        <f t="shared" si="32"/>
        <v/>
      </c>
      <c r="DR23" s="13"/>
      <c r="DS23" s="13"/>
      <c r="DU23" s="13" t="str">
        <f>IF(Pendaftaran!J63="","",DATEDIF(Pendaftaran!J63,$DZ$9,"Y"))</f>
        <v/>
      </c>
      <c r="DV23" s="13" t="str">
        <f>IF(Pendaftaran!J63="","",DATEDIF(Pendaftaran!J63,$DZ$9,"ym"))</f>
        <v/>
      </c>
      <c r="DW23" s="13" t="str">
        <f>IF(Pendaftaran!J63="","",DATEDIF(Pendaftaran!J63,$DZ$9,"md"))</f>
        <v/>
      </c>
      <c r="DX23" s="22" t="str">
        <f t="shared" si="33"/>
        <v/>
      </c>
      <c r="DY23" s="22" t="str">
        <f t="shared" si="34"/>
        <v/>
      </c>
      <c r="DZ23" s="22"/>
      <c r="EA23" s="13" t="str">
        <f>IF(Pendaftaran!W63="","",DATEDIF(Pendaftaran!W63,$DZ$9,"Y"))</f>
        <v/>
      </c>
      <c r="EB23" s="13" t="str">
        <f>IF(Pendaftaran!W63="","",DATEDIF(Pendaftaran!W63,$DZ$9,"ym"))</f>
        <v/>
      </c>
      <c r="EC23" s="13" t="str">
        <f>IF(Pendaftaran!W63="","",DATEDIF(Pendaftaran!W63,$DZ$9,"md"))</f>
        <v/>
      </c>
      <c r="ED23" s="22" t="str">
        <f t="shared" si="35"/>
        <v/>
      </c>
      <c r="EE23" s="22" t="str">
        <f t="shared" si="36"/>
        <v/>
      </c>
    </row>
    <row r="24" spans="1:135" x14ac:dyDescent="0.2">
      <c r="A24" s="22">
        <v>13</v>
      </c>
      <c r="B24" s="22">
        <f>Pendaftaran!B24</f>
        <v>0</v>
      </c>
      <c r="C24" s="22"/>
      <c r="D24" s="22"/>
      <c r="E24" s="22"/>
      <c r="F24" s="13">
        <f>Pendaftaran!F24</f>
        <v>0</v>
      </c>
      <c r="G24" s="13">
        <f>Pendaftaran!G24</f>
        <v>0</v>
      </c>
      <c r="H24" s="13">
        <f>Pendaftaran!H24</f>
        <v>0</v>
      </c>
      <c r="I24" s="13">
        <f>Pendaftaran!I24</f>
        <v>0</v>
      </c>
      <c r="J24" s="13">
        <f>Pendaftaran!J24</f>
        <v>0</v>
      </c>
      <c r="K24" s="13">
        <f>Pendaftaran!K24</f>
        <v>0</v>
      </c>
      <c r="L24" s="13">
        <f>Pendaftaran!L24</f>
        <v>0</v>
      </c>
      <c r="M24" s="13">
        <f>Pendaftaran!M24</f>
        <v>0</v>
      </c>
      <c r="N24" s="13">
        <f>Pendaftaran!N24</f>
        <v>0</v>
      </c>
      <c r="O24" s="13">
        <f>Pendaftaran!O24</f>
        <v>0</v>
      </c>
      <c r="P24" s="13">
        <f>Pendaftaran!P24</f>
        <v>0</v>
      </c>
      <c r="Q24" s="13">
        <f>Pendaftaran!Q24</f>
        <v>0</v>
      </c>
      <c r="R24" s="13">
        <f>Pendaftaran!R24</f>
        <v>0</v>
      </c>
      <c r="S24" s="13">
        <f>Pendaftaran!S24</f>
        <v>0</v>
      </c>
      <c r="T24" s="13">
        <f>Pendaftaran!T24</f>
        <v>0</v>
      </c>
      <c r="U24" s="22"/>
      <c r="V24" s="22"/>
      <c r="W24" s="22"/>
      <c r="X24" s="22"/>
      <c r="Y24" s="22"/>
      <c r="Z24" s="22"/>
      <c r="AA24" s="33">
        <f>SUM(AA11:AA23)</f>
        <v>0</v>
      </c>
      <c r="AB24" s="22"/>
      <c r="AC24" s="22"/>
      <c r="AD24" s="22"/>
      <c r="AE24" s="22"/>
      <c r="AF24" s="22"/>
      <c r="AG24" s="22"/>
      <c r="AH24" s="33">
        <f>SUM(AH11:AH23)</f>
        <v>0</v>
      </c>
      <c r="AI24" s="22"/>
      <c r="AJ24" s="22">
        <v>14</v>
      </c>
      <c r="AK24" s="22" t="s">
        <v>105</v>
      </c>
      <c r="AL24" s="22" t="str">
        <f>Biaya!X34</f>
        <v>Kalimantan Timur</v>
      </c>
      <c r="AM24" s="33">
        <f>Biaya!Y34</f>
        <v>3000000</v>
      </c>
      <c r="AN24" s="22"/>
      <c r="AO24" s="22"/>
      <c r="AP24" s="22"/>
      <c r="AQ24" s="22">
        <v>16</v>
      </c>
      <c r="AR24" s="22" t="s">
        <v>157</v>
      </c>
      <c r="AS24" s="22" t="s">
        <v>158</v>
      </c>
      <c r="AT24" s="22"/>
      <c r="AU24" s="22"/>
      <c r="AV24" s="22"/>
      <c r="AW24" s="22"/>
      <c r="AX24" s="22"/>
      <c r="AY24" s="22"/>
      <c r="AZ24" s="22"/>
      <c r="BA24" s="22"/>
      <c r="BB24" s="22"/>
      <c r="BC24" s="13">
        <f>Pendaftaran!A65</f>
        <v>16</v>
      </c>
      <c r="BD24" s="22" t="str">
        <f>Pendaftaran!C65</f>
        <v/>
      </c>
      <c r="BE24" s="22"/>
      <c r="BF24" s="22" t="str">
        <f t="shared" si="4"/>
        <v/>
      </c>
      <c r="BG24" s="22"/>
      <c r="BH24" s="22"/>
      <c r="BI24" s="13">
        <f>Pendaftaran!G65</f>
        <v>0</v>
      </c>
      <c r="BJ24" s="13">
        <f>Pendaftaran!H65</f>
        <v>0</v>
      </c>
      <c r="BK24" s="13">
        <f>IF(Pendaftaran!L65="Non Pelajar","",IF(bufffer!DX25="Pelajar",1,Pendaftaran!I65))</f>
        <v>0</v>
      </c>
      <c r="BL24" s="22" t="str">
        <f t="shared" si="0"/>
        <v/>
      </c>
      <c r="BM24" s="22" t="str">
        <f t="shared" si="5"/>
        <v/>
      </c>
      <c r="BN24" s="22">
        <f t="shared" si="6"/>
        <v>0</v>
      </c>
      <c r="BO24" s="22"/>
      <c r="BP24" s="22"/>
      <c r="BQ24" s="22"/>
      <c r="BR24" s="13">
        <f t="shared" si="39"/>
        <v>46</v>
      </c>
      <c r="BS24" s="22">
        <f>Pendaftaran!O65</f>
        <v>0</v>
      </c>
      <c r="BT24" s="22"/>
      <c r="BU24" s="22" t="str">
        <f t="shared" si="7"/>
        <v/>
      </c>
      <c r="BV24" s="22"/>
      <c r="BW24" s="13">
        <f>Pendaftaran!S65</f>
        <v>0</v>
      </c>
      <c r="BX24" s="13">
        <f>Pendaftaran!T65</f>
        <v>0</v>
      </c>
      <c r="BY24" s="13">
        <f>Pendaftaran!U65</f>
        <v>0</v>
      </c>
      <c r="BZ24" s="13">
        <f>IF(Pendaftaran!Y65="Non Pelajar","",IF(bufffer!ED25="Pelajar",1,Pendaftaran!V65))</f>
        <v>0</v>
      </c>
      <c r="CA24" s="22" t="str">
        <f t="shared" si="8"/>
        <v/>
      </c>
      <c r="CB24" s="22" t="str">
        <f t="shared" si="9"/>
        <v/>
      </c>
      <c r="CC24" s="22">
        <f t="shared" si="10"/>
        <v>0</v>
      </c>
      <c r="CD24" s="22" t="str">
        <f t="shared" si="11"/>
        <v/>
      </c>
      <c r="CE24" s="22">
        <v>16</v>
      </c>
      <c r="CF24" s="22">
        <f t="shared" si="12"/>
        <v>16</v>
      </c>
      <c r="CG24" s="22" t="str">
        <f t="shared" si="13"/>
        <v/>
      </c>
      <c r="CH24" s="22"/>
      <c r="CI24" s="22" t="str">
        <f t="shared" si="14"/>
        <v/>
      </c>
      <c r="CJ24" s="13" t="str">
        <f t="shared" si="15"/>
        <v/>
      </c>
      <c r="CK24" s="13" t="str">
        <f t="shared" si="16"/>
        <v/>
      </c>
      <c r="CL24" s="13" t="str">
        <f t="shared" si="17"/>
        <v/>
      </c>
      <c r="CM24" s="22">
        <f t="shared" si="18"/>
        <v>0</v>
      </c>
      <c r="CN24" s="22"/>
      <c r="CO24" s="13" t="str">
        <f t="shared" si="19"/>
        <v/>
      </c>
      <c r="CP24" s="13" t="str">
        <f>IF(CO24="","",RANK(CO24,$CO$9:$CO$68,1)+COUNTIF($CO$9:CO24,CO24)-1)</f>
        <v/>
      </c>
      <c r="CQ24" s="13" t="str">
        <f t="shared" si="20"/>
        <v/>
      </c>
      <c r="CR24" s="22" t="str">
        <f t="shared" si="21"/>
        <v/>
      </c>
      <c r="CS24" s="22" t="str">
        <f t="shared" si="22"/>
        <v/>
      </c>
      <c r="CT24" s="22" t="str">
        <f t="shared" si="23"/>
        <v/>
      </c>
      <c r="CU24" s="22" t="str">
        <f t="shared" si="24"/>
        <v/>
      </c>
      <c r="CV24" s="22"/>
      <c r="CW24" s="22"/>
      <c r="CX24" s="22">
        <v>16</v>
      </c>
      <c r="CY24" s="13" t="s">
        <v>371</v>
      </c>
      <c r="CZ24" s="14" t="s">
        <v>372</v>
      </c>
      <c r="DA24" s="13" t="s">
        <v>95</v>
      </c>
      <c r="DB24" s="13" t="s">
        <v>98</v>
      </c>
      <c r="DC24" s="40">
        <v>27187</v>
      </c>
      <c r="DD24" s="13" t="str">
        <f t="shared" si="40"/>
        <v/>
      </c>
      <c r="DE24" s="13" t="str">
        <f t="shared" si="25"/>
        <v/>
      </c>
      <c r="DF24" s="13" t="str">
        <f t="shared" si="26"/>
        <v/>
      </c>
      <c r="DG24" s="40">
        <f t="shared" si="27"/>
        <v>0</v>
      </c>
      <c r="DH24" s="13" t="str">
        <f t="shared" si="1"/>
        <v/>
      </c>
      <c r="DI24" s="22" t="str">
        <f t="shared" si="2"/>
        <v/>
      </c>
      <c r="DJ24" s="13" t="str">
        <f>IF(DI24="","",RANK(DI24,$DI$9:$DI$1415,1)+COUNTIF($DI$9:DI24,DI24)-1)</f>
        <v/>
      </c>
      <c r="DK24" s="13" t="str">
        <f t="shared" si="3"/>
        <v/>
      </c>
      <c r="DL24" s="13" t="str">
        <f t="shared" si="28"/>
        <v/>
      </c>
      <c r="DM24" s="14" t="str">
        <f t="shared" si="29"/>
        <v/>
      </c>
      <c r="DN24" s="13" t="str">
        <f t="shared" si="30"/>
        <v/>
      </c>
      <c r="DO24" s="40">
        <f t="shared" si="31"/>
        <v>0</v>
      </c>
      <c r="DP24" s="40"/>
      <c r="DQ24" s="13" t="str">
        <f t="shared" si="32"/>
        <v/>
      </c>
      <c r="DR24" s="13"/>
      <c r="DS24" s="13"/>
      <c r="DU24" s="13" t="str">
        <f>IF(Pendaftaran!J64="","",DATEDIF(Pendaftaran!J64,$DZ$9,"Y"))</f>
        <v/>
      </c>
      <c r="DV24" s="13" t="str">
        <f>IF(Pendaftaran!J64="","",DATEDIF(Pendaftaran!J64,$DZ$9,"ym"))</f>
        <v/>
      </c>
      <c r="DW24" s="13" t="str">
        <f>IF(Pendaftaran!J64="","",DATEDIF(Pendaftaran!J64,$DZ$9,"md"))</f>
        <v/>
      </c>
      <c r="DX24" s="22" t="str">
        <f t="shared" si="33"/>
        <v/>
      </c>
      <c r="DY24" s="22" t="str">
        <f t="shared" si="34"/>
        <v/>
      </c>
      <c r="DZ24" s="22"/>
      <c r="EA24" s="13" t="str">
        <f>IF(Pendaftaran!W64="","",DATEDIF(Pendaftaran!W64,$DZ$9,"Y"))</f>
        <v/>
      </c>
      <c r="EB24" s="13" t="str">
        <f>IF(Pendaftaran!W64="","",DATEDIF(Pendaftaran!W64,$DZ$9,"ym"))</f>
        <v/>
      </c>
      <c r="EC24" s="13" t="str">
        <f>IF(Pendaftaran!W64="","",DATEDIF(Pendaftaran!W64,$DZ$9,"md"))</f>
        <v/>
      </c>
      <c r="ED24" s="22" t="str">
        <f t="shared" si="35"/>
        <v/>
      </c>
      <c r="EE24" s="22" t="str">
        <f t="shared" si="36"/>
        <v/>
      </c>
    </row>
    <row r="25" spans="1:135" x14ac:dyDescent="0.2">
      <c r="A25" s="22">
        <v>14</v>
      </c>
      <c r="B25" s="22">
        <f>Pendaftaran!B25</f>
        <v>0</v>
      </c>
      <c r="C25" s="22"/>
      <c r="D25" s="22"/>
      <c r="E25" s="22"/>
      <c r="F25" s="13">
        <f>Pendaftaran!F25</f>
        <v>0</v>
      </c>
      <c r="G25" s="13">
        <f>Pendaftaran!G25</f>
        <v>0</v>
      </c>
      <c r="H25" s="13">
        <f>Pendaftaran!H25</f>
        <v>0</v>
      </c>
      <c r="I25" s="13">
        <f>Pendaftaran!I25</f>
        <v>0</v>
      </c>
      <c r="J25" s="13">
        <f>Pendaftaran!J25</f>
        <v>0</v>
      </c>
      <c r="K25" s="13">
        <f>Pendaftaran!K25</f>
        <v>0</v>
      </c>
      <c r="L25" s="13">
        <f>Pendaftaran!L25</f>
        <v>0</v>
      </c>
      <c r="M25" s="13">
        <f>Pendaftaran!M25</f>
        <v>0</v>
      </c>
      <c r="N25" s="13">
        <f>Pendaftaran!N25</f>
        <v>0</v>
      </c>
      <c r="O25" s="13">
        <f>Pendaftaran!O25</f>
        <v>0</v>
      </c>
      <c r="P25" s="13">
        <f>Pendaftaran!P25</f>
        <v>0</v>
      </c>
      <c r="Q25" s="13">
        <f>Pendaftaran!Q25</f>
        <v>0</v>
      </c>
      <c r="R25" s="13">
        <f>Pendaftaran!R25</f>
        <v>0</v>
      </c>
      <c r="S25" s="13">
        <f>Pendaftaran!S25</f>
        <v>0</v>
      </c>
      <c r="T25" s="13">
        <f>Pendaftaran!T25</f>
        <v>0</v>
      </c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>
        <v>15</v>
      </c>
      <c r="AK25" s="22" t="s">
        <v>106</v>
      </c>
      <c r="AL25" s="22" t="str">
        <f>Biaya!X35</f>
        <v>Kalimantan Utara</v>
      </c>
      <c r="AM25" s="33">
        <f>Biaya!Y35</f>
        <v>1000000</v>
      </c>
      <c r="AN25" s="22"/>
      <c r="AO25" s="22"/>
      <c r="AP25" s="22"/>
      <c r="AQ25" s="22">
        <v>17</v>
      </c>
      <c r="AR25" s="22" t="s">
        <v>159</v>
      </c>
      <c r="AS25" s="22" t="s">
        <v>160</v>
      </c>
      <c r="AT25" s="22"/>
      <c r="AU25" s="22"/>
      <c r="AV25" s="22"/>
      <c r="AW25" s="22"/>
      <c r="AX25" s="22"/>
      <c r="AY25" s="22"/>
      <c r="AZ25" s="22"/>
      <c r="BA25" s="22"/>
      <c r="BB25" s="22"/>
      <c r="BC25" s="13">
        <f>Pendaftaran!A66</f>
        <v>17</v>
      </c>
      <c r="BD25" s="22" t="str">
        <f>Pendaftaran!C66</f>
        <v/>
      </c>
      <c r="BE25" s="22"/>
      <c r="BF25" s="22" t="str">
        <f t="shared" si="4"/>
        <v/>
      </c>
      <c r="BG25" s="22"/>
      <c r="BH25" s="22"/>
      <c r="BI25" s="13">
        <f>Pendaftaran!G66</f>
        <v>0</v>
      </c>
      <c r="BJ25" s="13">
        <f>Pendaftaran!H66</f>
        <v>0</v>
      </c>
      <c r="BK25" s="13">
        <f>IF(Pendaftaran!L66="Non Pelajar","",IF(bufffer!DX26="Pelajar",1,Pendaftaran!I66))</f>
        <v>0</v>
      </c>
      <c r="BL25" s="22" t="str">
        <f t="shared" si="0"/>
        <v/>
      </c>
      <c r="BM25" s="22" t="str">
        <f t="shared" si="5"/>
        <v/>
      </c>
      <c r="BN25" s="22">
        <f t="shared" si="6"/>
        <v>0</v>
      </c>
      <c r="BO25" s="22"/>
      <c r="BP25" s="22"/>
      <c r="BQ25" s="22"/>
      <c r="BR25" s="13">
        <f t="shared" si="39"/>
        <v>47</v>
      </c>
      <c r="BS25" s="22">
        <f>Pendaftaran!O66</f>
        <v>0</v>
      </c>
      <c r="BT25" s="22"/>
      <c r="BU25" s="22" t="str">
        <f t="shared" si="7"/>
        <v/>
      </c>
      <c r="BV25" s="22"/>
      <c r="BW25" s="13">
        <f>Pendaftaran!S66</f>
        <v>0</v>
      </c>
      <c r="BX25" s="13">
        <f>Pendaftaran!T66</f>
        <v>0</v>
      </c>
      <c r="BY25" s="13">
        <f>Pendaftaran!U66</f>
        <v>0</v>
      </c>
      <c r="BZ25" s="13">
        <f>IF(Pendaftaran!Y66="Non Pelajar","",IF(bufffer!ED26="Pelajar",1,Pendaftaran!V66))</f>
        <v>0</v>
      </c>
      <c r="CA25" s="22" t="str">
        <f t="shared" si="8"/>
        <v/>
      </c>
      <c r="CB25" s="22" t="str">
        <f t="shared" si="9"/>
        <v/>
      </c>
      <c r="CC25" s="22">
        <f t="shared" si="10"/>
        <v>0</v>
      </c>
      <c r="CD25" s="22" t="str">
        <f t="shared" si="11"/>
        <v/>
      </c>
      <c r="CE25" s="22">
        <v>17</v>
      </c>
      <c r="CF25" s="22">
        <f t="shared" si="12"/>
        <v>17</v>
      </c>
      <c r="CG25" s="22" t="str">
        <f t="shared" si="13"/>
        <v/>
      </c>
      <c r="CH25" s="22"/>
      <c r="CI25" s="22" t="str">
        <f t="shared" si="14"/>
        <v/>
      </c>
      <c r="CJ25" s="13" t="str">
        <f t="shared" si="15"/>
        <v/>
      </c>
      <c r="CK25" s="13" t="str">
        <f t="shared" si="16"/>
        <v/>
      </c>
      <c r="CL25" s="13" t="str">
        <f t="shared" si="17"/>
        <v/>
      </c>
      <c r="CM25" s="22">
        <f t="shared" si="18"/>
        <v>0</v>
      </c>
      <c r="CN25" s="22"/>
      <c r="CO25" s="13" t="str">
        <f t="shared" si="19"/>
        <v/>
      </c>
      <c r="CP25" s="13" t="str">
        <f>IF(CO25="","",RANK(CO25,$CO$9:$CO$68,1)+COUNTIF($CO$9:CO25,CO25)-1)</f>
        <v/>
      </c>
      <c r="CQ25" s="13" t="str">
        <f t="shared" si="20"/>
        <v/>
      </c>
      <c r="CR25" s="22" t="str">
        <f t="shared" si="21"/>
        <v/>
      </c>
      <c r="CS25" s="22" t="str">
        <f t="shared" si="22"/>
        <v/>
      </c>
      <c r="CT25" s="22" t="str">
        <f t="shared" si="23"/>
        <v/>
      </c>
      <c r="CU25" s="22" t="str">
        <f t="shared" si="24"/>
        <v/>
      </c>
      <c r="CV25" s="22"/>
      <c r="CW25" s="22"/>
      <c r="CX25" s="22">
        <v>17</v>
      </c>
      <c r="CY25" s="13" t="s">
        <v>373</v>
      </c>
      <c r="CZ25" s="14" t="s">
        <v>374</v>
      </c>
      <c r="DA25" s="13" t="s">
        <v>95</v>
      </c>
      <c r="DB25" s="13" t="s">
        <v>375</v>
      </c>
      <c r="DC25" s="40"/>
      <c r="DD25" s="13" t="str">
        <f t="shared" si="40"/>
        <v/>
      </c>
      <c r="DE25" s="13" t="str">
        <f t="shared" si="25"/>
        <v/>
      </c>
      <c r="DF25" s="13" t="str">
        <f t="shared" si="26"/>
        <v/>
      </c>
      <c r="DG25" s="40">
        <f t="shared" si="27"/>
        <v>0</v>
      </c>
      <c r="DH25" s="13" t="str">
        <f t="shared" si="1"/>
        <v/>
      </c>
      <c r="DI25" s="22" t="str">
        <f t="shared" si="2"/>
        <v/>
      </c>
      <c r="DJ25" s="13" t="str">
        <f>IF(DI25="","",RANK(DI25,$DI$9:$DI$1415,1)+COUNTIF($DI$9:DI25,DI25)-1)</f>
        <v/>
      </c>
      <c r="DK25" s="13" t="str">
        <f t="shared" si="3"/>
        <v/>
      </c>
      <c r="DL25" s="13" t="str">
        <f t="shared" si="28"/>
        <v/>
      </c>
      <c r="DM25" s="14" t="str">
        <f t="shared" si="29"/>
        <v/>
      </c>
      <c r="DN25" s="13" t="str">
        <f t="shared" si="30"/>
        <v/>
      </c>
      <c r="DO25" s="40">
        <f t="shared" si="31"/>
        <v>0</v>
      </c>
      <c r="DP25" s="40"/>
      <c r="DQ25" s="13" t="str">
        <f t="shared" si="32"/>
        <v/>
      </c>
      <c r="DR25" s="13"/>
      <c r="DS25" s="13"/>
      <c r="DU25" s="13" t="str">
        <f>IF(Pendaftaran!J65="","",DATEDIF(Pendaftaran!J65,$DZ$9,"Y"))</f>
        <v/>
      </c>
      <c r="DV25" s="13" t="str">
        <f>IF(Pendaftaran!J65="","",DATEDIF(Pendaftaran!J65,$DZ$9,"ym"))</f>
        <v/>
      </c>
      <c r="DW25" s="13" t="str">
        <f>IF(Pendaftaran!J65="","",DATEDIF(Pendaftaran!J65,$DZ$9,"md"))</f>
        <v/>
      </c>
      <c r="DX25" s="22" t="str">
        <f t="shared" si="33"/>
        <v/>
      </c>
      <c r="DY25" s="22" t="str">
        <f t="shared" si="34"/>
        <v/>
      </c>
      <c r="DZ25" s="22"/>
      <c r="EA25" s="13" t="str">
        <f>IF(Pendaftaran!W65="","",DATEDIF(Pendaftaran!W65,$DZ$9,"Y"))</f>
        <v/>
      </c>
      <c r="EB25" s="13" t="str">
        <f>IF(Pendaftaran!W65="","",DATEDIF(Pendaftaran!W65,$DZ$9,"ym"))</f>
        <v/>
      </c>
      <c r="EC25" s="13" t="str">
        <f>IF(Pendaftaran!W65="","",DATEDIF(Pendaftaran!W65,$DZ$9,"md"))</f>
        <v/>
      </c>
      <c r="ED25" s="22" t="str">
        <f t="shared" si="35"/>
        <v/>
      </c>
      <c r="EE25" s="22" t="str">
        <f t="shared" si="36"/>
        <v/>
      </c>
    </row>
    <row r="26" spans="1:135" x14ac:dyDescent="0.2">
      <c r="A26" s="22">
        <v>15</v>
      </c>
      <c r="B26" s="22">
        <f>Pendaftaran!B26</f>
        <v>0</v>
      </c>
      <c r="C26" s="22"/>
      <c r="D26" s="22"/>
      <c r="E26" s="22"/>
      <c r="F26" s="13">
        <f>Pendaftaran!F26</f>
        <v>0</v>
      </c>
      <c r="G26" s="13">
        <f>Pendaftaran!G26</f>
        <v>0</v>
      </c>
      <c r="H26" s="13">
        <f>Pendaftaran!H26</f>
        <v>0</v>
      </c>
      <c r="I26" s="13">
        <f>Pendaftaran!I26</f>
        <v>0</v>
      </c>
      <c r="J26" s="13">
        <f>Pendaftaran!J26</f>
        <v>0</v>
      </c>
      <c r="K26" s="13">
        <f>Pendaftaran!K26</f>
        <v>0</v>
      </c>
      <c r="L26" s="13">
        <f>Pendaftaran!L26</f>
        <v>0</v>
      </c>
      <c r="M26" s="13">
        <f>Pendaftaran!M26</f>
        <v>0</v>
      </c>
      <c r="N26" s="13">
        <f>Pendaftaran!N26</f>
        <v>0</v>
      </c>
      <c r="O26" s="13">
        <f>Pendaftaran!O26</f>
        <v>0</v>
      </c>
      <c r="P26" s="13">
        <f>Pendaftaran!P26</f>
        <v>0</v>
      </c>
      <c r="Q26" s="13">
        <f>Pendaftaran!Q26</f>
        <v>0</v>
      </c>
      <c r="R26" s="13">
        <f>Pendaftaran!R26</f>
        <v>0</v>
      </c>
      <c r="S26" s="13">
        <f>Pendaftaran!S26</f>
        <v>0</v>
      </c>
      <c r="T26" s="13">
        <f>Pendaftaran!T26</f>
        <v>0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33">
        <f>AH9+AH24</f>
        <v>1000000</v>
      </c>
      <c r="AI26" s="22"/>
      <c r="AJ26" s="22">
        <v>16</v>
      </c>
      <c r="AK26" s="22" t="s">
        <v>42</v>
      </c>
      <c r="AL26" s="22" t="str">
        <f>Biaya!X36</f>
        <v>Kalimantan Tengah</v>
      </c>
      <c r="AM26" s="33">
        <f>Biaya!Y36</f>
        <v>1000000</v>
      </c>
      <c r="AN26" s="22"/>
      <c r="AO26" s="22"/>
      <c r="AP26" s="22"/>
      <c r="AQ26" s="22">
        <v>18</v>
      </c>
      <c r="AR26" s="22" t="s">
        <v>161</v>
      </c>
      <c r="AS26" s="22" t="s">
        <v>162</v>
      </c>
      <c r="AT26" s="22"/>
      <c r="AU26" s="22"/>
      <c r="AV26" s="22"/>
      <c r="AW26" s="22"/>
      <c r="AX26" s="22"/>
      <c r="AY26" s="22"/>
      <c r="AZ26" s="22"/>
      <c r="BA26" s="22"/>
      <c r="BB26" s="22"/>
      <c r="BC26" s="13">
        <f>Pendaftaran!A67</f>
        <v>18</v>
      </c>
      <c r="BD26" s="22" t="str">
        <f>Pendaftaran!C67</f>
        <v/>
      </c>
      <c r="BE26" s="22"/>
      <c r="BF26" s="22" t="str">
        <f t="shared" si="4"/>
        <v/>
      </c>
      <c r="BG26" s="22"/>
      <c r="BH26" s="22"/>
      <c r="BI26" s="13">
        <f>Pendaftaran!G67</f>
        <v>0</v>
      </c>
      <c r="BJ26" s="13">
        <f>Pendaftaran!H67</f>
        <v>0</v>
      </c>
      <c r="BK26" s="13">
        <f>IF(Pendaftaran!L67="Non Pelajar","",IF(bufffer!DX27="Pelajar",1,Pendaftaran!I67))</f>
        <v>0</v>
      </c>
      <c r="BL26" s="22" t="str">
        <f t="shared" si="0"/>
        <v/>
      </c>
      <c r="BM26" s="22" t="str">
        <f t="shared" si="5"/>
        <v/>
      </c>
      <c r="BN26" s="22">
        <f t="shared" si="6"/>
        <v>0</v>
      </c>
      <c r="BO26" s="22"/>
      <c r="BP26" s="22"/>
      <c r="BQ26" s="22"/>
      <c r="BR26" s="13">
        <f t="shared" si="39"/>
        <v>48</v>
      </c>
      <c r="BS26" s="22">
        <f>Pendaftaran!O67</f>
        <v>0</v>
      </c>
      <c r="BT26" s="22"/>
      <c r="BU26" s="22" t="str">
        <f t="shared" si="7"/>
        <v/>
      </c>
      <c r="BV26" s="22"/>
      <c r="BW26" s="13">
        <f>Pendaftaran!S67</f>
        <v>0</v>
      </c>
      <c r="BX26" s="13">
        <f>Pendaftaran!T67</f>
        <v>0</v>
      </c>
      <c r="BY26" s="13">
        <f>Pendaftaran!U67</f>
        <v>0</v>
      </c>
      <c r="BZ26" s="13">
        <f>IF(Pendaftaran!Y67="Non Pelajar","",IF(bufffer!ED27="Pelajar",1,Pendaftaran!V67))</f>
        <v>0</v>
      </c>
      <c r="CA26" s="22" t="str">
        <f t="shared" si="8"/>
        <v/>
      </c>
      <c r="CB26" s="22" t="str">
        <f t="shared" si="9"/>
        <v/>
      </c>
      <c r="CC26" s="22">
        <f t="shared" si="10"/>
        <v>0</v>
      </c>
      <c r="CD26" s="22" t="str">
        <f t="shared" si="11"/>
        <v/>
      </c>
      <c r="CE26" s="22">
        <v>18</v>
      </c>
      <c r="CF26" s="22">
        <f t="shared" si="12"/>
        <v>18</v>
      </c>
      <c r="CG26" s="22" t="str">
        <f t="shared" si="13"/>
        <v/>
      </c>
      <c r="CH26" s="22"/>
      <c r="CI26" s="22" t="str">
        <f t="shared" si="14"/>
        <v/>
      </c>
      <c r="CJ26" s="13" t="str">
        <f t="shared" si="15"/>
        <v/>
      </c>
      <c r="CK26" s="13" t="str">
        <f t="shared" si="16"/>
        <v/>
      </c>
      <c r="CL26" s="13" t="str">
        <f t="shared" si="17"/>
        <v/>
      </c>
      <c r="CM26" s="22">
        <f t="shared" si="18"/>
        <v>0</v>
      </c>
      <c r="CN26" s="22"/>
      <c r="CO26" s="13" t="str">
        <f t="shared" si="19"/>
        <v/>
      </c>
      <c r="CP26" s="13" t="str">
        <f>IF(CO26="","",RANK(CO26,$CO$9:$CO$68,1)+COUNTIF($CO$9:CO26,CO26)-1)</f>
        <v/>
      </c>
      <c r="CQ26" s="13" t="str">
        <f t="shared" si="20"/>
        <v/>
      </c>
      <c r="CR26" s="22" t="str">
        <f t="shared" si="21"/>
        <v/>
      </c>
      <c r="CS26" s="22" t="str">
        <f t="shared" si="22"/>
        <v/>
      </c>
      <c r="CT26" s="22" t="str">
        <f t="shared" si="23"/>
        <v/>
      </c>
      <c r="CU26" s="22" t="str">
        <f t="shared" si="24"/>
        <v/>
      </c>
      <c r="CV26" s="22"/>
      <c r="CW26" s="22"/>
      <c r="CX26" s="22">
        <v>18</v>
      </c>
      <c r="CY26" s="13" t="s">
        <v>376</v>
      </c>
      <c r="CZ26" s="14" t="s">
        <v>377</v>
      </c>
      <c r="DA26" s="13" t="s">
        <v>95</v>
      </c>
      <c r="DB26" s="13" t="s">
        <v>375</v>
      </c>
      <c r="DC26" s="40"/>
      <c r="DD26" s="13" t="str">
        <f t="shared" si="40"/>
        <v/>
      </c>
      <c r="DE26" s="13" t="str">
        <f t="shared" si="25"/>
        <v/>
      </c>
      <c r="DF26" s="13" t="str">
        <f t="shared" si="26"/>
        <v/>
      </c>
      <c r="DG26" s="40">
        <f t="shared" si="27"/>
        <v>0</v>
      </c>
      <c r="DH26" s="13" t="str">
        <f t="shared" si="1"/>
        <v/>
      </c>
      <c r="DI26" s="22" t="str">
        <f t="shared" si="2"/>
        <v/>
      </c>
      <c r="DJ26" s="13" t="str">
        <f>IF(DI26="","",RANK(DI26,$DI$9:$DI$1415,1)+COUNTIF($DI$9:DI26,DI26)-1)</f>
        <v/>
      </c>
      <c r="DK26" s="13" t="str">
        <f t="shared" si="3"/>
        <v/>
      </c>
      <c r="DL26" s="13" t="str">
        <f t="shared" si="28"/>
        <v/>
      </c>
      <c r="DM26" s="14" t="str">
        <f t="shared" si="29"/>
        <v/>
      </c>
      <c r="DN26" s="13" t="str">
        <f t="shared" si="30"/>
        <v/>
      </c>
      <c r="DO26" s="40">
        <f t="shared" si="31"/>
        <v>0</v>
      </c>
      <c r="DP26" s="40"/>
      <c r="DQ26" s="13" t="str">
        <f t="shared" si="32"/>
        <v/>
      </c>
      <c r="DR26" s="13"/>
      <c r="DS26" s="13"/>
      <c r="DU26" s="13" t="str">
        <f>IF(Pendaftaran!J66="","",DATEDIF(Pendaftaran!J66,$DZ$9,"Y"))</f>
        <v/>
      </c>
      <c r="DV26" s="13" t="str">
        <f>IF(Pendaftaran!J66="","",DATEDIF(Pendaftaran!J66,$DZ$9,"ym"))</f>
        <v/>
      </c>
      <c r="DW26" s="13" t="str">
        <f>IF(Pendaftaran!J66="","",DATEDIF(Pendaftaran!J66,$DZ$9,"md"))</f>
        <v/>
      </c>
      <c r="DX26" s="22" t="str">
        <f t="shared" si="33"/>
        <v/>
      </c>
      <c r="DY26" s="22" t="str">
        <f t="shared" si="34"/>
        <v/>
      </c>
      <c r="DZ26" s="22"/>
      <c r="EA26" s="13" t="str">
        <f>IF(Pendaftaran!W66="","",DATEDIF(Pendaftaran!W66,$DZ$9,"Y"))</f>
        <v/>
      </c>
      <c r="EB26" s="13" t="str">
        <f>IF(Pendaftaran!W66="","",DATEDIF(Pendaftaran!W66,$DZ$9,"ym"))</f>
        <v/>
      </c>
      <c r="EC26" s="13" t="str">
        <f>IF(Pendaftaran!W66="","",DATEDIF(Pendaftaran!W66,$DZ$9,"md"))</f>
        <v/>
      </c>
      <c r="ED26" s="22" t="str">
        <f t="shared" si="35"/>
        <v/>
      </c>
      <c r="EE26" s="22" t="str">
        <f t="shared" si="36"/>
        <v/>
      </c>
    </row>
    <row r="27" spans="1:135" x14ac:dyDescent="0.2">
      <c r="A27" s="22">
        <v>16</v>
      </c>
      <c r="B27" s="22">
        <f>Pendaftaran!B27</f>
        <v>0</v>
      </c>
      <c r="C27" s="22"/>
      <c r="D27" s="22"/>
      <c r="E27" s="22"/>
      <c r="F27" s="13">
        <f>Pendaftaran!F27</f>
        <v>0</v>
      </c>
      <c r="G27" s="13">
        <f>Pendaftaran!G27</f>
        <v>0</v>
      </c>
      <c r="H27" s="13">
        <f>Pendaftaran!H27</f>
        <v>0</v>
      </c>
      <c r="I27" s="13">
        <f>Pendaftaran!I27</f>
        <v>0</v>
      </c>
      <c r="J27" s="13">
        <f>Pendaftaran!J27</f>
        <v>0</v>
      </c>
      <c r="K27" s="13">
        <f>Pendaftaran!K27</f>
        <v>0</v>
      </c>
      <c r="L27" s="13">
        <f>Pendaftaran!L27</f>
        <v>0</v>
      </c>
      <c r="M27" s="13">
        <f>Pendaftaran!M27</f>
        <v>0</v>
      </c>
      <c r="N27" s="13">
        <f>Pendaftaran!N27</f>
        <v>0</v>
      </c>
      <c r="O27" s="13">
        <f>Pendaftaran!O27</f>
        <v>0</v>
      </c>
      <c r="P27" s="13">
        <f>Pendaftaran!P27</f>
        <v>0</v>
      </c>
      <c r="Q27" s="13">
        <f>Pendaftaran!Q27</f>
        <v>0</v>
      </c>
      <c r="R27" s="13">
        <f>Pendaftaran!R27</f>
        <v>0</v>
      </c>
      <c r="S27" s="13">
        <f>Pendaftaran!S27</f>
        <v>0</v>
      </c>
      <c r="T27" s="13">
        <f>Pendaftaran!T27</f>
        <v>0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>
        <v>17</v>
      </c>
      <c r="AK27" s="22" t="s">
        <v>109</v>
      </c>
      <c r="AL27" s="22" t="str">
        <f>Biaya!X37</f>
        <v>Kepulauan Bangka Belitung</v>
      </c>
      <c r="AM27" s="33">
        <f>Biaya!Y37</f>
        <v>1000000</v>
      </c>
      <c r="AN27" s="22"/>
      <c r="AO27" s="22"/>
      <c r="AP27" s="22"/>
      <c r="AQ27" s="22">
        <v>19</v>
      </c>
      <c r="AR27" s="22" t="s">
        <v>163</v>
      </c>
      <c r="AS27" s="22" t="s">
        <v>164</v>
      </c>
      <c r="AT27" s="22"/>
      <c r="AU27" s="22"/>
      <c r="AV27" s="22"/>
      <c r="AW27" s="22"/>
      <c r="AX27" s="22"/>
      <c r="AY27" s="22"/>
      <c r="AZ27" s="22"/>
      <c r="BA27" s="22"/>
      <c r="BB27" s="22"/>
      <c r="BC27" s="13">
        <f>Pendaftaran!A68</f>
        <v>19</v>
      </c>
      <c r="BD27" s="22" t="str">
        <f>Pendaftaran!C68</f>
        <v/>
      </c>
      <c r="BE27" s="22"/>
      <c r="BF27" s="22" t="str">
        <f t="shared" si="4"/>
        <v/>
      </c>
      <c r="BG27" s="22"/>
      <c r="BH27" s="22"/>
      <c r="BI27" s="13">
        <f>Pendaftaran!G68</f>
        <v>0</v>
      </c>
      <c r="BJ27" s="13">
        <f>Pendaftaran!H68</f>
        <v>0</v>
      </c>
      <c r="BK27" s="13">
        <f>IF(Pendaftaran!L68="Non Pelajar","",IF(bufffer!DX28="Pelajar",1,Pendaftaran!I68))</f>
        <v>0</v>
      </c>
      <c r="BL27" s="22" t="str">
        <f t="shared" si="0"/>
        <v/>
      </c>
      <c r="BM27" s="22" t="str">
        <f t="shared" si="5"/>
        <v/>
      </c>
      <c r="BN27" s="22">
        <f t="shared" si="6"/>
        <v>0</v>
      </c>
      <c r="BO27" s="22"/>
      <c r="BP27" s="22"/>
      <c r="BQ27" s="22"/>
      <c r="BR27" s="13">
        <f t="shared" si="39"/>
        <v>49</v>
      </c>
      <c r="BS27" s="22">
        <f>Pendaftaran!O68</f>
        <v>0</v>
      </c>
      <c r="BT27" s="22"/>
      <c r="BU27" s="22" t="str">
        <f t="shared" si="7"/>
        <v/>
      </c>
      <c r="BV27" s="22"/>
      <c r="BW27" s="13">
        <f>Pendaftaran!S68</f>
        <v>0</v>
      </c>
      <c r="BX27" s="13">
        <f>Pendaftaran!T68</f>
        <v>0</v>
      </c>
      <c r="BY27" s="13">
        <f>Pendaftaran!U68</f>
        <v>0</v>
      </c>
      <c r="BZ27" s="13">
        <f>IF(Pendaftaran!Y68="Non Pelajar","",IF(bufffer!ED28="Pelajar",1,Pendaftaran!V68))</f>
        <v>0</v>
      </c>
      <c r="CA27" s="22" t="str">
        <f t="shared" si="8"/>
        <v/>
      </c>
      <c r="CB27" s="22" t="str">
        <f t="shared" si="9"/>
        <v/>
      </c>
      <c r="CC27" s="22">
        <f t="shared" si="10"/>
        <v>0</v>
      </c>
      <c r="CD27" s="22" t="str">
        <f t="shared" si="11"/>
        <v/>
      </c>
      <c r="CE27" s="22">
        <v>19</v>
      </c>
      <c r="CF27" s="22">
        <f t="shared" si="12"/>
        <v>19</v>
      </c>
      <c r="CG27" s="22" t="str">
        <f t="shared" si="13"/>
        <v/>
      </c>
      <c r="CH27" s="22"/>
      <c r="CI27" s="22" t="str">
        <f t="shared" si="14"/>
        <v/>
      </c>
      <c r="CJ27" s="13" t="str">
        <f t="shared" si="15"/>
        <v/>
      </c>
      <c r="CK27" s="13" t="str">
        <f t="shared" si="16"/>
        <v/>
      </c>
      <c r="CL27" s="13" t="str">
        <f t="shared" si="17"/>
        <v/>
      </c>
      <c r="CM27" s="22">
        <f t="shared" si="18"/>
        <v>0</v>
      </c>
      <c r="CN27" s="22"/>
      <c r="CO27" s="13" t="str">
        <f t="shared" si="19"/>
        <v/>
      </c>
      <c r="CP27" s="13" t="str">
        <f>IF(CO27="","",RANK(CO27,$CO$9:$CO$68,1)+COUNTIF($CO$9:CO27,CO27)-1)</f>
        <v/>
      </c>
      <c r="CQ27" s="13" t="str">
        <f t="shared" si="20"/>
        <v/>
      </c>
      <c r="CR27" s="22" t="str">
        <f t="shared" si="21"/>
        <v/>
      </c>
      <c r="CS27" s="22" t="str">
        <f t="shared" si="22"/>
        <v/>
      </c>
      <c r="CT27" s="22" t="str">
        <f t="shared" si="23"/>
        <v/>
      </c>
      <c r="CU27" s="22" t="str">
        <f t="shared" si="24"/>
        <v/>
      </c>
      <c r="CV27" s="22"/>
      <c r="CW27" s="22"/>
      <c r="CX27" s="22">
        <v>19</v>
      </c>
      <c r="CY27" s="13" t="s">
        <v>376</v>
      </c>
      <c r="CZ27" s="14" t="s">
        <v>378</v>
      </c>
      <c r="DA27" s="13" t="s">
        <v>95</v>
      </c>
      <c r="DB27" s="13" t="s">
        <v>375</v>
      </c>
      <c r="DC27" s="40"/>
      <c r="DD27" s="13" t="str">
        <f t="shared" si="40"/>
        <v/>
      </c>
      <c r="DE27" s="13" t="str">
        <f t="shared" si="25"/>
        <v/>
      </c>
      <c r="DF27" s="13" t="str">
        <f t="shared" si="26"/>
        <v/>
      </c>
      <c r="DG27" s="40">
        <f t="shared" si="27"/>
        <v>0</v>
      </c>
      <c r="DH27" s="13" t="str">
        <f t="shared" si="1"/>
        <v/>
      </c>
      <c r="DI27" s="22" t="str">
        <f t="shared" si="2"/>
        <v/>
      </c>
      <c r="DJ27" s="13" t="str">
        <f>IF(DI27="","",RANK(DI27,$DI$9:$DI$1415,1)+COUNTIF($DI$9:DI27,DI27)-1)</f>
        <v/>
      </c>
      <c r="DK27" s="13" t="str">
        <f t="shared" si="3"/>
        <v/>
      </c>
      <c r="DL27" s="13" t="str">
        <f t="shared" si="28"/>
        <v/>
      </c>
      <c r="DM27" s="14" t="str">
        <f t="shared" si="29"/>
        <v/>
      </c>
      <c r="DN27" s="13" t="str">
        <f t="shared" si="30"/>
        <v/>
      </c>
      <c r="DO27" s="40">
        <f t="shared" si="31"/>
        <v>0</v>
      </c>
      <c r="DP27" s="40"/>
      <c r="DQ27" s="13" t="str">
        <f t="shared" si="32"/>
        <v/>
      </c>
      <c r="DR27" s="13"/>
      <c r="DS27" s="13"/>
      <c r="DU27" s="13" t="str">
        <f>IF(Pendaftaran!J67="","",DATEDIF(Pendaftaran!J67,$DZ$9,"Y"))</f>
        <v/>
      </c>
      <c r="DV27" s="13" t="str">
        <f>IF(Pendaftaran!J67="","",DATEDIF(Pendaftaran!J67,$DZ$9,"ym"))</f>
        <v/>
      </c>
      <c r="DW27" s="13" t="str">
        <f>IF(Pendaftaran!J67="","",DATEDIF(Pendaftaran!J67,$DZ$9,"md"))</f>
        <v/>
      </c>
      <c r="DX27" s="22" t="str">
        <f t="shared" si="33"/>
        <v/>
      </c>
      <c r="DY27" s="22" t="str">
        <f t="shared" si="34"/>
        <v/>
      </c>
      <c r="DZ27" s="22"/>
      <c r="EA27" s="13" t="str">
        <f>IF(Pendaftaran!W67="","",DATEDIF(Pendaftaran!W67,$DZ$9,"Y"))</f>
        <v/>
      </c>
      <c r="EB27" s="13" t="str">
        <f>IF(Pendaftaran!W67="","",DATEDIF(Pendaftaran!W67,$DZ$9,"ym"))</f>
        <v/>
      </c>
      <c r="EC27" s="13" t="str">
        <f>IF(Pendaftaran!W67="","",DATEDIF(Pendaftaran!W67,$DZ$9,"md"))</f>
        <v/>
      </c>
      <c r="ED27" s="22" t="str">
        <f t="shared" si="35"/>
        <v/>
      </c>
      <c r="EE27" s="22" t="str">
        <f t="shared" si="36"/>
        <v/>
      </c>
    </row>
    <row r="28" spans="1:135" x14ac:dyDescent="0.2">
      <c r="A28" s="22">
        <v>17</v>
      </c>
      <c r="B28" s="22">
        <f>Pendaftaran!B28</f>
        <v>0</v>
      </c>
      <c r="C28" s="22"/>
      <c r="D28" s="22"/>
      <c r="E28" s="22"/>
      <c r="F28" s="13">
        <f>Pendaftaran!F28</f>
        <v>0</v>
      </c>
      <c r="G28" s="13">
        <f>Pendaftaran!G28</f>
        <v>0</v>
      </c>
      <c r="H28" s="13">
        <f>Pendaftaran!H28</f>
        <v>0</v>
      </c>
      <c r="I28" s="13">
        <f>Pendaftaran!I28</f>
        <v>0</v>
      </c>
      <c r="J28" s="13">
        <f>Pendaftaran!J28</f>
        <v>0</v>
      </c>
      <c r="K28" s="13">
        <f>Pendaftaran!K28</f>
        <v>0</v>
      </c>
      <c r="L28" s="13">
        <f>Pendaftaran!L28</f>
        <v>0</v>
      </c>
      <c r="M28" s="13">
        <f>Pendaftaran!M28</f>
        <v>0</v>
      </c>
      <c r="N28" s="13">
        <f>Pendaftaran!N28</f>
        <v>0</v>
      </c>
      <c r="O28" s="13">
        <f>Pendaftaran!O28</f>
        <v>0</v>
      </c>
      <c r="P28" s="13">
        <f>Pendaftaran!P28</f>
        <v>0</v>
      </c>
      <c r="Q28" s="13">
        <f>Pendaftaran!Q28</f>
        <v>0</v>
      </c>
      <c r="R28" s="13">
        <f>Pendaftaran!R28</f>
        <v>0</v>
      </c>
      <c r="S28" s="13">
        <f>Pendaftaran!S28</f>
        <v>0</v>
      </c>
      <c r="T28" s="13">
        <f>Pendaftaran!T28</f>
        <v>0</v>
      </c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>
        <v>18</v>
      </c>
      <c r="AK28" s="22" t="s">
        <v>108</v>
      </c>
      <c r="AL28" s="22" t="str">
        <f>Biaya!X38</f>
        <v>Kepulauan Riau</v>
      </c>
      <c r="AM28" s="33">
        <f>Biaya!Y38</f>
        <v>1000000</v>
      </c>
      <c r="AN28" s="22"/>
      <c r="AO28" s="22"/>
      <c r="AP28" s="22"/>
      <c r="AQ28" s="22">
        <v>20</v>
      </c>
      <c r="AR28" s="22" t="s">
        <v>165</v>
      </c>
      <c r="AS28" s="22" t="s">
        <v>166</v>
      </c>
      <c r="AT28" s="22"/>
      <c r="AU28" s="22"/>
      <c r="AV28" s="22"/>
      <c r="AW28" s="22"/>
      <c r="AX28" s="22"/>
      <c r="AY28" s="22"/>
      <c r="AZ28" s="22"/>
      <c r="BA28" s="22"/>
      <c r="BB28" s="22"/>
      <c r="BC28" s="13">
        <f>Pendaftaran!A69</f>
        <v>20</v>
      </c>
      <c r="BD28" s="22" t="str">
        <f>Pendaftaran!C69</f>
        <v/>
      </c>
      <c r="BE28" s="22"/>
      <c r="BF28" s="22" t="str">
        <f t="shared" si="4"/>
        <v/>
      </c>
      <c r="BG28" s="22"/>
      <c r="BH28" s="22"/>
      <c r="BI28" s="13">
        <f>Pendaftaran!G69</f>
        <v>0</v>
      </c>
      <c r="BJ28" s="13">
        <f>Pendaftaran!H69</f>
        <v>0</v>
      </c>
      <c r="BK28" s="13">
        <f>IF(Pendaftaran!L69="Non Pelajar","",IF(bufffer!DX29="Pelajar",1,Pendaftaran!I69))</f>
        <v>0</v>
      </c>
      <c r="BL28" s="22" t="str">
        <f t="shared" si="0"/>
        <v/>
      </c>
      <c r="BM28" s="22" t="str">
        <f t="shared" si="5"/>
        <v/>
      </c>
      <c r="BN28" s="22">
        <f t="shared" si="6"/>
        <v>0</v>
      </c>
      <c r="BO28" s="22"/>
      <c r="BP28" s="22"/>
      <c r="BQ28" s="22"/>
      <c r="BR28" s="13">
        <f t="shared" si="39"/>
        <v>50</v>
      </c>
      <c r="BS28" s="22">
        <f>Pendaftaran!O69</f>
        <v>0</v>
      </c>
      <c r="BT28" s="22"/>
      <c r="BU28" s="22" t="str">
        <f t="shared" si="7"/>
        <v/>
      </c>
      <c r="BV28" s="22"/>
      <c r="BW28" s="13">
        <f>Pendaftaran!S69</f>
        <v>0</v>
      </c>
      <c r="BX28" s="13">
        <f>Pendaftaran!T69</f>
        <v>0</v>
      </c>
      <c r="BY28" s="13">
        <f>Pendaftaran!U69</f>
        <v>0</v>
      </c>
      <c r="BZ28" s="13">
        <f>IF(Pendaftaran!Y69="Non Pelajar","",IF(bufffer!ED29="Pelajar",1,Pendaftaran!V69))</f>
        <v>0</v>
      </c>
      <c r="CA28" s="22" t="str">
        <f t="shared" si="8"/>
        <v/>
      </c>
      <c r="CB28" s="22" t="str">
        <f t="shared" si="9"/>
        <v/>
      </c>
      <c r="CC28" s="22">
        <f t="shared" si="10"/>
        <v>0</v>
      </c>
      <c r="CD28" s="22" t="str">
        <f t="shared" si="11"/>
        <v/>
      </c>
      <c r="CE28" s="22">
        <v>20</v>
      </c>
      <c r="CF28" s="22">
        <f t="shared" si="12"/>
        <v>20</v>
      </c>
      <c r="CG28" s="22" t="str">
        <f>BD28</f>
        <v/>
      </c>
      <c r="CH28" s="22"/>
      <c r="CI28" s="22" t="str">
        <f t="shared" si="14"/>
        <v/>
      </c>
      <c r="CJ28" s="13" t="str">
        <f t="shared" si="15"/>
        <v/>
      </c>
      <c r="CK28" s="13" t="str">
        <f t="shared" si="16"/>
        <v/>
      </c>
      <c r="CL28" s="13" t="str">
        <f t="shared" si="17"/>
        <v/>
      </c>
      <c r="CM28" s="22">
        <f t="shared" si="18"/>
        <v>0</v>
      </c>
      <c r="CN28" s="22"/>
      <c r="CO28" s="13" t="str">
        <f t="shared" si="19"/>
        <v/>
      </c>
      <c r="CP28" s="13" t="str">
        <f>IF(CO28="","",RANK(CO28,$CO$9:$CO$68,1)+COUNTIF($CO$9:CO28,CO28)-1)</f>
        <v/>
      </c>
      <c r="CQ28" s="13" t="str">
        <f t="shared" si="20"/>
        <v/>
      </c>
      <c r="CR28" s="22" t="str">
        <f t="shared" si="21"/>
        <v/>
      </c>
      <c r="CS28" s="22" t="str">
        <f t="shared" si="22"/>
        <v/>
      </c>
      <c r="CT28" s="22" t="str">
        <f t="shared" si="23"/>
        <v/>
      </c>
      <c r="CU28" s="22" t="str">
        <f t="shared" si="24"/>
        <v/>
      </c>
      <c r="CV28" s="22"/>
      <c r="CW28" s="22"/>
      <c r="CX28" s="22">
        <v>20</v>
      </c>
      <c r="CY28" s="13" t="s">
        <v>379</v>
      </c>
      <c r="CZ28" s="14" t="s">
        <v>380</v>
      </c>
      <c r="DA28" s="13" t="s">
        <v>95</v>
      </c>
      <c r="DB28" s="13" t="s">
        <v>375</v>
      </c>
      <c r="DC28" s="40"/>
      <c r="DD28" s="13" t="str">
        <f t="shared" si="40"/>
        <v/>
      </c>
      <c r="DE28" s="13" t="str">
        <f t="shared" si="25"/>
        <v/>
      </c>
      <c r="DF28" s="13" t="str">
        <f t="shared" si="26"/>
        <v/>
      </c>
      <c r="DG28" s="40">
        <f t="shared" si="27"/>
        <v>0</v>
      </c>
      <c r="DH28" s="13" t="str">
        <f t="shared" si="1"/>
        <v/>
      </c>
      <c r="DI28" s="22" t="str">
        <f t="shared" si="2"/>
        <v/>
      </c>
      <c r="DJ28" s="13" t="str">
        <f>IF(DI28="","",RANK(DI28,$DI$9:$DI$1415,1)+COUNTIF($DI$9:DI28,DI28)-1)</f>
        <v/>
      </c>
      <c r="DK28" s="13" t="str">
        <f t="shared" si="3"/>
        <v/>
      </c>
      <c r="DL28" s="13" t="str">
        <f t="shared" si="28"/>
        <v/>
      </c>
      <c r="DM28" s="14" t="str">
        <f t="shared" si="29"/>
        <v/>
      </c>
      <c r="DN28" s="13" t="str">
        <f t="shared" si="30"/>
        <v/>
      </c>
      <c r="DO28" s="40">
        <f t="shared" si="31"/>
        <v>0</v>
      </c>
      <c r="DP28" s="40"/>
      <c r="DQ28" s="13" t="str">
        <f t="shared" si="32"/>
        <v/>
      </c>
      <c r="DR28" s="13"/>
      <c r="DS28" s="13"/>
      <c r="DU28" s="13" t="str">
        <f>IF(Pendaftaran!J68="","",DATEDIF(Pendaftaran!J68,$DZ$9,"Y"))</f>
        <v/>
      </c>
      <c r="DV28" s="13" t="str">
        <f>IF(Pendaftaran!J68="","",DATEDIF(Pendaftaran!J68,$DZ$9,"ym"))</f>
        <v/>
      </c>
      <c r="DW28" s="13" t="str">
        <f>IF(Pendaftaran!J68="","",DATEDIF(Pendaftaran!J68,$DZ$9,"md"))</f>
        <v/>
      </c>
      <c r="DX28" s="22" t="str">
        <f t="shared" si="33"/>
        <v/>
      </c>
      <c r="DY28" s="22" t="str">
        <f t="shared" si="34"/>
        <v/>
      </c>
      <c r="DZ28" s="22"/>
      <c r="EA28" s="13" t="str">
        <f>IF(Pendaftaran!W68="","",DATEDIF(Pendaftaran!W68,$DZ$9,"Y"))</f>
        <v/>
      </c>
      <c r="EB28" s="13" t="str">
        <f>IF(Pendaftaran!W68="","",DATEDIF(Pendaftaran!W68,$DZ$9,"ym"))</f>
        <v/>
      </c>
      <c r="EC28" s="13" t="str">
        <f>IF(Pendaftaran!W68="","",DATEDIF(Pendaftaran!W68,$DZ$9,"md"))</f>
        <v/>
      </c>
      <c r="ED28" s="22" t="str">
        <f t="shared" si="35"/>
        <v/>
      </c>
      <c r="EE28" s="22" t="str">
        <f t="shared" si="36"/>
        <v/>
      </c>
    </row>
    <row r="29" spans="1:135" x14ac:dyDescent="0.2">
      <c r="A29" s="22">
        <v>18</v>
      </c>
      <c r="B29" s="22">
        <f>Pendaftaran!B29</f>
        <v>0</v>
      </c>
      <c r="C29" s="22"/>
      <c r="D29" s="22"/>
      <c r="E29" s="22"/>
      <c r="F29" s="13">
        <f>Pendaftaran!F29</f>
        <v>0</v>
      </c>
      <c r="G29" s="13">
        <f>Pendaftaran!G29</f>
        <v>0</v>
      </c>
      <c r="H29" s="13">
        <f>Pendaftaran!H29</f>
        <v>0</v>
      </c>
      <c r="I29" s="13">
        <f>Pendaftaran!I29</f>
        <v>0</v>
      </c>
      <c r="J29" s="13">
        <f>Pendaftaran!J29</f>
        <v>0</v>
      </c>
      <c r="K29" s="13">
        <f>Pendaftaran!K29</f>
        <v>0</v>
      </c>
      <c r="L29" s="13">
        <f>Pendaftaran!L29</f>
        <v>0</v>
      </c>
      <c r="M29" s="13">
        <f>Pendaftaran!M29</f>
        <v>0</v>
      </c>
      <c r="N29" s="13">
        <f>Pendaftaran!N29</f>
        <v>0</v>
      </c>
      <c r="O29" s="13">
        <f>Pendaftaran!O29</f>
        <v>0</v>
      </c>
      <c r="P29" s="13">
        <f>Pendaftaran!P29</f>
        <v>0</v>
      </c>
      <c r="Q29" s="13">
        <f>Pendaftaran!Q29</f>
        <v>0</v>
      </c>
      <c r="R29" s="13">
        <f>Pendaftaran!R29</f>
        <v>0</v>
      </c>
      <c r="S29" s="13">
        <f>Pendaftaran!S29</f>
        <v>0</v>
      </c>
      <c r="T29" s="13">
        <f>Pendaftaran!T29</f>
        <v>0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>
        <v>19</v>
      </c>
      <c r="AK29" s="22" t="s">
        <v>46</v>
      </c>
      <c r="AL29" s="22" t="str">
        <f>Biaya!X39</f>
        <v>Lampung</v>
      </c>
      <c r="AM29" s="33">
        <f>Biaya!Y39</f>
        <v>1000000</v>
      </c>
      <c r="AN29" s="22"/>
      <c r="AO29" s="22"/>
      <c r="AP29" s="22"/>
      <c r="AQ29" s="22">
        <v>21</v>
      </c>
      <c r="AR29" s="22" t="s">
        <v>167</v>
      </c>
      <c r="AS29" s="22" t="s">
        <v>168</v>
      </c>
      <c r="AT29" s="22"/>
      <c r="AU29" s="22"/>
      <c r="AV29" s="22"/>
      <c r="AW29" s="22"/>
      <c r="AX29" s="22"/>
      <c r="AY29" s="22"/>
      <c r="AZ29" s="22"/>
      <c r="BA29" s="22"/>
      <c r="BB29" s="22"/>
      <c r="BC29" s="13">
        <f>Pendaftaran!A70</f>
        <v>21</v>
      </c>
      <c r="BD29" s="22" t="str">
        <f>Pendaftaran!C70</f>
        <v/>
      </c>
      <c r="BE29" s="22"/>
      <c r="BF29" s="22" t="str">
        <f t="shared" si="4"/>
        <v/>
      </c>
      <c r="BG29" s="22"/>
      <c r="BH29" s="22"/>
      <c r="BI29" s="13">
        <f>Pendaftaran!G70</f>
        <v>0</v>
      </c>
      <c r="BJ29" s="13">
        <f>Pendaftaran!H70</f>
        <v>0</v>
      </c>
      <c r="BK29" s="13">
        <f>IF(Pendaftaran!L70="Non Pelajar","",IF(bufffer!DX30="Pelajar",1,Pendaftaran!I70))</f>
        <v>0</v>
      </c>
      <c r="BL29" s="22" t="str">
        <f t="shared" si="0"/>
        <v/>
      </c>
      <c r="BM29" s="22" t="str">
        <f t="shared" si="5"/>
        <v/>
      </c>
      <c r="BN29" s="22">
        <f t="shared" si="6"/>
        <v>0</v>
      </c>
      <c r="BO29" s="22"/>
      <c r="BP29" s="22"/>
      <c r="BQ29" s="22"/>
      <c r="BR29" s="13">
        <f t="shared" si="39"/>
        <v>51</v>
      </c>
      <c r="BS29" s="22">
        <f>Pendaftaran!O70</f>
        <v>0</v>
      </c>
      <c r="BT29" s="22"/>
      <c r="BU29" s="22" t="str">
        <f t="shared" si="7"/>
        <v/>
      </c>
      <c r="BV29" s="22"/>
      <c r="BW29" s="13">
        <f>Pendaftaran!S70</f>
        <v>0</v>
      </c>
      <c r="BX29" s="13">
        <f>Pendaftaran!T70</f>
        <v>0</v>
      </c>
      <c r="BY29" s="13">
        <f>Pendaftaran!U70</f>
        <v>0</v>
      </c>
      <c r="BZ29" s="13">
        <f>IF(Pendaftaran!Y70="Non Pelajar","",IF(bufffer!ED30="Pelajar",1,Pendaftaran!V70))</f>
        <v>0</v>
      </c>
      <c r="CA29" s="22" t="str">
        <f t="shared" si="8"/>
        <v/>
      </c>
      <c r="CB29" s="22" t="str">
        <f t="shared" si="9"/>
        <v/>
      </c>
      <c r="CC29" s="22">
        <f t="shared" si="10"/>
        <v>0</v>
      </c>
      <c r="CD29" s="22" t="str">
        <f t="shared" si="11"/>
        <v/>
      </c>
      <c r="CE29" s="22">
        <v>21</v>
      </c>
      <c r="CF29" s="22">
        <f t="shared" si="12"/>
        <v>21</v>
      </c>
      <c r="CG29" s="22" t="str">
        <f t="shared" ref="CG29:CG38" si="48">BD29</f>
        <v/>
      </c>
      <c r="CH29" s="22"/>
      <c r="CI29" s="22" t="str">
        <f t="shared" si="14"/>
        <v/>
      </c>
      <c r="CJ29" s="13" t="str">
        <f t="shared" si="15"/>
        <v/>
      </c>
      <c r="CK29" s="13" t="str">
        <f t="shared" si="16"/>
        <v/>
      </c>
      <c r="CL29" s="13" t="str">
        <f t="shared" si="17"/>
        <v/>
      </c>
      <c r="CM29" s="22">
        <f t="shared" si="18"/>
        <v>0</v>
      </c>
      <c r="CN29" s="22"/>
      <c r="CO29" s="13" t="str">
        <f t="shared" si="19"/>
        <v/>
      </c>
      <c r="CP29" s="13" t="str">
        <f>IF(CO29="","",RANK(CO29,$CO$9:$CO$68,1)+COUNTIF($CO$9:CO29,CO29)-1)</f>
        <v/>
      </c>
      <c r="CQ29" s="13" t="str">
        <f t="shared" si="20"/>
        <v/>
      </c>
      <c r="CR29" s="22" t="str">
        <f t="shared" si="21"/>
        <v/>
      </c>
      <c r="CS29" s="22" t="str">
        <f t="shared" si="22"/>
        <v/>
      </c>
      <c r="CT29" s="22" t="str">
        <f t="shared" si="23"/>
        <v/>
      </c>
      <c r="CU29" s="22" t="str">
        <f t="shared" si="24"/>
        <v/>
      </c>
      <c r="CV29" s="22"/>
      <c r="CW29" s="22"/>
      <c r="CX29" s="22">
        <v>21</v>
      </c>
      <c r="CY29" s="13" t="s">
        <v>381</v>
      </c>
      <c r="CZ29" s="14" t="s">
        <v>382</v>
      </c>
      <c r="DA29" s="13" t="s">
        <v>95</v>
      </c>
      <c r="DB29" s="13" t="s">
        <v>375</v>
      </c>
      <c r="DC29" s="40"/>
      <c r="DD29" s="13" t="str">
        <f t="shared" si="40"/>
        <v/>
      </c>
      <c r="DE29" s="13" t="str">
        <f t="shared" si="25"/>
        <v/>
      </c>
      <c r="DF29" s="13" t="str">
        <f t="shared" si="26"/>
        <v/>
      </c>
      <c r="DG29" s="40">
        <f t="shared" si="27"/>
        <v>0</v>
      </c>
      <c r="DH29" s="13" t="str">
        <f t="shared" si="1"/>
        <v/>
      </c>
      <c r="DI29" s="22" t="str">
        <f t="shared" si="2"/>
        <v/>
      </c>
      <c r="DJ29" s="13" t="str">
        <f>IF(DI29="","",RANK(DI29,$DI$9:$DI$1415,1)+COUNTIF($DI$9:DI29,DI29)-1)</f>
        <v/>
      </c>
      <c r="DK29" s="13" t="str">
        <f t="shared" si="3"/>
        <v/>
      </c>
      <c r="DL29" s="13" t="str">
        <f t="shared" si="28"/>
        <v/>
      </c>
      <c r="DM29" s="14" t="str">
        <f t="shared" si="29"/>
        <v/>
      </c>
      <c r="DN29" s="13" t="str">
        <f t="shared" si="30"/>
        <v/>
      </c>
      <c r="DO29" s="40">
        <f t="shared" si="31"/>
        <v>0</v>
      </c>
      <c r="DP29" s="40"/>
      <c r="DQ29" s="13" t="str">
        <f t="shared" si="32"/>
        <v/>
      </c>
      <c r="DR29" s="13"/>
      <c r="DS29" s="13"/>
      <c r="DU29" s="13" t="str">
        <f>IF(Pendaftaran!J79="","",DATEDIF(Pendaftaran!J79,$DZ$9,"Y"))</f>
        <v/>
      </c>
      <c r="DV29" s="13" t="str">
        <f>IF(Pendaftaran!J79="","",DATEDIF(Pendaftaran!J79,$DZ$9,"ym"))</f>
        <v/>
      </c>
      <c r="DW29" s="13" t="str">
        <f>IF(Pendaftaran!J79="","",DATEDIF(Pendaftaran!J79,$DZ$9,"md"))</f>
        <v/>
      </c>
      <c r="DX29" s="22" t="str">
        <f t="shared" si="33"/>
        <v/>
      </c>
      <c r="DY29" s="22" t="str">
        <f t="shared" si="34"/>
        <v/>
      </c>
      <c r="DZ29" s="22"/>
      <c r="EA29" s="13" t="str">
        <f>IF(Pendaftaran!W79="","",DATEDIF(Pendaftaran!W79,$DZ$9,"Y"))</f>
        <v/>
      </c>
      <c r="EB29" s="13" t="str">
        <f>IF(Pendaftaran!W79="","",DATEDIF(Pendaftaran!W79,$DZ$9,"ym"))</f>
        <v/>
      </c>
      <c r="EC29" s="13" t="str">
        <f>IF(Pendaftaran!W79="","",DATEDIF(Pendaftaran!W79,$DZ$9,"md"))</f>
        <v/>
      </c>
      <c r="ED29" s="22" t="str">
        <f t="shared" si="35"/>
        <v/>
      </c>
      <c r="EE29" s="22" t="str">
        <f t="shared" si="36"/>
        <v/>
      </c>
    </row>
    <row r="30" spans="1:135" x14ac:dyDescent="0.2">
      <c r="A30" s="22">
        <v>19</v>
      </c>
      <c r="B30" s="22">
        <f>Pendaftaran!B30</f>
        <v>0</v>
      </c>
      <c r="C30" s="22"/>
      <c r="D30" s="22"/>
      <c r="E30" s="22"/>
      <c r="F30" s="13">
        <f>Pendaftaran!F30</f>
        <v>0</v>
      </c>
      <c r="G30" s="13">
        <f>Pendaftaran!G30</f>
        <v>0</v>
      </c>
      <c r="H30" s="13">
        <f>Pendaftaran!H30</f>
        <v>0</v>
      </c>
      <c r="I30" s="13">
        <f>Pendaftaran!I30</f>
        <v>0</v>
      </c>
      <c r="J30" s="13">
        <f>Pendaftaran!J30</f>
        <v>0</v>
      </c>
      <c r="K30" s="13">
        <f>Pendaftaran!K30</f>
        <v>0</v>
      </c>
      <c r="L30" s="13">
        <f>Pendaftaran!L30</f>
        <v>0</v>
      </c>
      <c r="M30" s="13">
        <f>Pendaftaran!M30</f>
        <v>0</v>
      </c>
      <c r="N30" s="13">
        <f>Pendaftaran!N30</f>
        <v>0</v>
      </c>
      <c r="O30" s="13">
        <f>Pendaftaran!O30</f>
        <v>0</v>
      </c>
      <c r="P30" s="13">
        <f>Pendaftaran!P30</f>
        <v>0</v>
      </c>
      <c r="Q30" s="13">
        <f>Pendaftaran!Q30</f>
        <v>0</v>
      </c>
      <c r="R30" s="13">
        <f>Pendaftaran!R30</f>
        <v>0</v>
      </c>
      <c r="S30" s="13">
        <f>Pendaftaran!S30</f>
        <v>0</v>
      </c>
      <c r="T30" s="13">
        <f>Pendaftaran!T30</f>
        <v>0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>
        <v>20</v>
      </c>
      <c r="AK30" s="22" t="s">
        <v>47</v>
      </c>
      <c r="AL30" s="22" t="str">
        <f>Biaya!X40</f>
        <v>Maluku</v>
      </c>
      <c r="AM30" s="33">
        <f>Biaya!Y40</f>
        <v>1000000</v>
      </c>
      <c r="AN30" s="22"/>
      <c r="AO30" s="22"/>
      <c r="AP30" s="22"/>
      <c r="AQ30" s="22">
        <v>22</v>
      </c>
      <c r="AR30" s="22" t="s">
        <v>169</v>
      </c>
      <c r="AS30" s="22" t="s">
        <v>170</v>
      </c>
      <c r="AT30" s="22"/>
      <c r="AU30" s="22"/>
      <c r="AV30" s="22"/>
      <c r="AW30" s="22"/>
      <c r="AX30" s="22"/>
      <c r="AY30" s="22"/>
      <c r="AZ30" s="22"/>
      <c r="BA30" s="22"/>
      <c r="BB30" s="22"/>
      <c r="BC30" s="13">
        <f>Pendaftaran!A71</f>
        <v>22</v>
      </c>
      <c r="BD30" s="22" t="str">
        <f>Pendaftaran!C71</f>
        <v/>
      </c>
      <c r="BE30" s="22"/>
      <c r="BF30" s="22" t="str">
        <f t="shared" si="4"/>
        <v/>
      </c>
      <c r="BG30" s="22"/>
      <c r="BH30" s="22"/>
      <c r="BI30" s="13">
        <f>Pendaftaran!G71</f>
        <v>0</v>
      </c>
      <c r="BJ30" s="13">
        <f>Pendaftaran!H71</f>
        <v>0</v>
      </c>
      <c r="BK30" s="13">
        <f>IF(Pendaftaran!L71="Non Pelajar","",IF(bufffer!DX31="Pelajar",1,Pendaftaran!I71))</f>
        <v>0</v>
      </c>
      <c r="BL30" s="22" t="str">
        <f t="shared" si="0"/>
        <v/>
      </c>
      <c r="BM30" s="22" t="str">
        <f t="shared" si="5"/>
        <v/>
      </c>
      <c r="BN30" s="22">
        <f t="shared" si="6"/>
        <v>0</v>
      </c>
      <c r="BO30" s="22"/>
      <c r="BP30" s="22"/>
      <c r="BQ30" s="22"/>
      <c r="BR30" s="13">
        <f t="shared" si="39"/>
        <v>52</v>
      </c>
      <c r="BS30" s="22">
        <f>Pendaftaran!O71</f>
        <v>0</v>
      </c>
      <c r="BT30" s="22"/>
      <c r="BU30" s="22" t="str">
        <f t="shared" si="7"/>
        <v/>
      </c>
      <c r="BV30" s="22"/>
      <c r="BW30" s="13">
        <f>Pendaftaran!S71</f>
        <v>0</v>
      </c>
      <c r="BX30" s="13">
        <f>Pendaftaran!T71</f>
        <v>0</v>
      </c>
      <c r="BY30" s="13">
        <f>Pendaftaran!U71</f>
        <v>0</v>
      </c>
      <c r="BZ30" s="13">
        <f>IF(Pendaftaran!Y71="Non Pelajar","",IF(bufffer!ED31="Pelajar",1,Pendaftaran!V71))</f>
        <v>0</v>
      </c>
      <c r="CA30" s="22" t="str">
        <f t="shared" si="8"/>
        <v/>
      </c>
      <c r="CB30" s="22" t="str">
        <f t="shared" si="9"/>
        <v/>
      </c>
      <c r="CC30" s="22">
        <f t="shared" si="10"/>
        <v>0</v>
      </c>
      <c r="CD30" s="22" t="str">
        <f t="shared" si="11"/>
        <v/>
      </c>
      <c r="CE30" s="22">
        <v>22</v>
      </c>
      <c r="CF30" s="22">
        <f t="shared" si="12"/>
        <v>22</v>
      </c>
      <c r="CG30" s="22" t="str">
        <f t="shared" si="48"/>
        <v/>
      </c>
      <c r="CH30" s="22"/>
      <c r="CI30" s="22" t="str">
        <f t="shared" si="14"/>
        <v/>
      </c>
      <c r="CJ30" s="13" t="str">
        <f t="shared" si="15"/>
        <v/>
      </c>
      <c r="CK30" s="13" t="str">
        <f t="shared" si="16"/>
        <v/>
      </c>
      <c r="CL30" s="13" t="str">
        <f t="shared" si="17"/>
        <v/>
      </c>
      <c r="CM30" s="22">
        <f t="shared" si="18"/>
        <v>0</v>
      </c>
      <c r="CN30" s="22"/>
      <c r="CO30" s="13" t="str">
        <f t="shared" si="19"/>
        <v/>
      </c>
      <c r="CP30" s="13" t="str">
        <f>IF(CO30="","",RANK(CO30,$CO$9:$CO$68,1)+COUNTIF($CO$9:CO30,CO30)-1)</f>
        <v/>
      </c>
      <c r="CQ30" s="13" t="str">
        <f t="shared" si="20"/>
        <v/>
      </c>
      <c r="CR30" s="22" t="str">
        <f t="shared" si="21"/>
        <v/>
      </c>
      <c r="CS30" s="22" t="str">
        <f t="shared" si="22"/>
        <v/>
      </c>
      <c r="CT30" s="22" t="str">
        <f t="shared" si="23"/>
        <v/>
      </c>
      <c r="CU30" s="22" t="str">
        <f t="shared" si="24"/>
        <v/>
      </c>
      <c r="CV30" s="22"/>
      <c r="CW30" s="22"/>
      <c r="CX30" s="22">
        <v>22</v>
      </c>
      <c r="CY30" s="13" t="s">
        <v>383</v>
      </c>
      <c r="CZ30" s="14" t="s">
        <v>384</v>
      </c>
      <c r="DA30" s="13" t="s">
        <v>95</v>
      </c>
      <c r="DB30" s="13" t="s">
        <v>29</v>
      </c>
      <c r="DC30" s="40"/>
      <c r="DD30" s="13" t="str">
        <f t="shared" si="40"/>
        <v/>
      </c>
      <c r="DE30" s="13" t="str">
        <f t="shared" si="25"/>
        <v/>
      </c>
      <c r="DF30" s="13" t="str">
        <f t="shared" si="26"/>
        <v/>
      </c>
      <c r="DG30" s="40">
        <f t="shared" si="27"/>
        <v>0</v>
      </c>
      <c r="DH30" s="13" t="str">
        <f t="shared" si="1"/>
        <v/>
      </c>
      <c r="DI30" s="22" t="str">
        <f t="shared" si="2"/>
        <v/>
      </c>
      <c r="DJ30" s="13" t="str">
        <f>IF(DI30="","",RANK(DI30,$DI$9:$DI$1415,1)+COUNTIF($DI$9:DI30,DI30)-1)</f>
        <v/>
      </c>
      <c r="DK30" s="13" t="str">
        <f t="shared" si="3"/>
        <v/>
      </c>
      <c r="DL30" s="13" t="str">
        <f t="shared" si="28"/>
        <v/>
      </c>
      <c r="DM30" s="14" t="str">
        <f t="shared" si="29"/>
        <v/>
      </c>
      <c r="DN30" s="13" t="str">
        <f t="shared" si="30"/>
        <v/>
      </c>
      <c r="DO30" s="40">
        <f t="shared" si="31"/>
        <v>0</v>
      </c>
      <c r="DP30" s="40"/>
      <c r="DQ30" s="13" t="str">
        <f t="shared" si="32"/>
        <v/>
      </c>
      <c r="DR30" s="13"/>
      <c r="DS30" s="13"/>
    </row>
    <row r="31" spans="1:135" x14ac:dyDescent="0.2">
      <c r="A31" s="22">
        <v>20</v>
      </c>
      <c r="B31" s="22">
        <f>Pendaftaran!B31</f>
        <v>0</v>
      </c>
      <c r="C31" s="22"/>
      <c r="D31" s="22"/>
      <c r="E31" s="22"/>
      <c r="F31" s="13">
        <f>Pendaftaran!F31</f>
        <v>0</v>
      </c>
      <c r="G31" s="13">
        <f>Pendaftaran!G31</f>
        <v>0</v>
      </c>
      <c r="H31" s="13">
        <f>Pendaftaran!H31</f>
        <v>0</v>
      </c>
      <c r="I31" s="13">
        <f>Pendaftaran!I31</f>
        <v>0</v>
      </c>
      <c r="J31" s="13">
        <f>Pendaftaran!J31</f>
        <v>0</v>
      </c>
      <c r="K31" s="13">
        <f>Pendaftaran!K31</f>
        <v>0</v>
      </c>
      <c r="L31" s="13">
        <f>Pendaftaran!L31</f>
        <v>0</v>
      </c>
      <c r="M31" s="13">
        <f>Pendaftaran!M31</f>
        <v>0</v>
      </c>
      <c r="N31" s="13">
        <f>Pendaftaran!N31</f>
        <v>0</v>
      </c>
      <c r="O31" s="13">
        <f>Pendaftaran!O31</f>
        <v>0</v>
      </c>
      <c r="P31" s="13">
        <f>Pendaftaran!P31</f>
        <v>0</v>
      </c>
      <c r="Q31" s="13">
        <f>Pendaftaran!Q31</f>
        <v>0</v>
      </c>
      <c r="R31" s="13">
        <f>Pendaftaran!R31</f>
        <v>0</v>
      </c>
      <c r="S31" s="13">
        <f>Pendaftaran!S31</f>
        <v>0</v>
      </c>
      <c r="T31" s="13">
        <f>Pendaftaran!T31</f>
        <v>0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>
        <v>21</v>
      </c>
      <c r="AK31" s="22" t="s">
        <v>110</v>
      </c>
      <c r="AL31" s="22" t="str">
        <f>Biaya!X41</f>
        <v>Maluku Utara</v>
      </c>
      <c r="AM31" s="33">
        <f>Biaya!Y41</f>
        <v>1000000</v>
      </c>
      <c r="AN31" s="22"/>
      <c r="AO31" s="22"/>
      <c r="AP31" s="22"/>
      <c r="AQ31" s="22">
        <v>23</v>
      </c>
      <c r="AR31" s="22" t="s">
        <v>171</v>
      </c>
      <c r="AS31" s="22" t="s">
        <v>172</v>
      </c>
      <c r="AT31" s="22"/>
      <c r="AU31" s="22"/>
      <c r="AV31" s="22"/>
      <c r="AW31" s="22"/>
      <c r="AX31" s="22"/>
      <c r="AY31" s="22"/>
      <c r="AZ31" s="22"/>
      <c r="BA31" s="22"/>
      <c r="BB31" s="22"/>
      <c r="BC31" s="13">
        <f>Pendaftaran!A72</f>
        <v>23</v>
      </c>
      <c r="BD31" s="22" t="str">
        <f>Pendaftaran!C72</f>
        <v/>
      </c>
      <c r="BE31" s="22"/>
      <c r="BF31" s="22" t="str">
        <f t="shared" si="4"/>
        <v/>
      </c>
      <c r="BG31" s="22"/>
      <c r="BH31" s="22"/>
      <c r="BI31" s="13">
        <f>Pendaftaran!G72</f>
        <v>0</v>
      </c>
      <c r="BJ31" s="13">
        <f>Pendaftaran!H72</f>
        <v>0</v>
      </c>
      <c r="BK31" s="13">
        <f>IF(Pendaftaran!L72="Non Pelajar","",IF(bufffer!DX32="Pelajar",1,Pendaftaran!I72))</f>
        <v>0</v>
      </c>
      <c r="BL31" s="22" t="str">
        <f t="shared" si="0"/>
        <v/>
      </c>
      <c r="BM31" s="22" t="str">
        <f t="shared" si="5"/>
        <v/>
      </c>
      <c r="BN31" s="22">
        <f t="shared" si="6"/>
        <v>0</v>
      </c>
      <c r="BO31" s="22"/>
      <c r="BP31" s="22"/>
      <c r="BQ31" s="22"/>
      <c r="BR31" s="13">
        <f t="shared" si="39"/>
        <v>53</v>
      </c>
      <c r="BS31" s="22">
        <f>Pendaftaran!O72</f>
        <v>0</v>
      </c>
      <c r="BT31" s="22"/>
      <c r="BU31" s="22" t="str">
        <f t="shared" si="7"/>
        <v/>
      </c>
      <c r="BV31" s="22"/>
      <c r="BW31" s="13">
        <f>Pendaftaran!S72</f>
        <v>0</v>
      </c>
      <c r="BX31" s="13">
        <f>Pendaftaran!T72</f>
        <v>0</v>
      </c>
      <c r="BY31" s="13">
        <f>Pendaftaran!U72</f>
        <v>0</v>
      </c>
      <c r="BZ31" s="13">
        <f>IF(Pendaftaran!Y72="Non Pelajar","",IF(bufffer!ED32="Pelajar",1,Pendaftaran!V72))</f>
        <v>0</v>
      </c>
      <c r="CA31" s="22" t="str">
        <f t="shared" si="8"/>
        <v/>
      </c>
      <c r="CB31" s="22" t="str">
        <f t="shared" si="9"/>
        <v/>
      </c>
      <c r="CC31" s="22">
        <f t="shared" si="10"/>
        <v>0</v>
      </c>
      <c r="CD31" s="22" t="str">
        <f t="shared" si="11"/>
        <v/>
      </c>
      <c r="CE31" s="22">
        <v>23</v>
      </c>
      <c r="CF31" s="22">
        <f t="shared" si="12"/>
        <v>23</v>
      </c>
      <c r="CG31" s="22" t="str">
        <f t="shared" si="48"/>
        <v/>
      </c>
      <c r="CH31" s="22"/>
      <c r="CI31" s="22" t="str">
        <f t="shared" si="14"/>
        <v/>
      </c>
      <c r="CJ31" s="13" t="str">
        <f t="shared" si="15"/>
        <v/>
      </c>
      <c r="CK31" s="13" t="str">
        <f t="shared" si="16"/>
        <v/>
      </c>
      <c r="CL31" s="13" t="str">
        <f t="shared" si="17"/>
        <v/>
      </c>
      <c r="CM31" s="22">
        <f t="shared" si="18"/>
        <v>0</v>
      </c>
      <c r="CN31" s="22"/>
      <c r="CO31" s="13" t="str">
        <f t="shared" si="19"/>
        <v/>
      </c>
      <c r="CP31" s="13" t="str">
        <f>IF(CO31="","",RANK(CO31,$CO$9:$CO$68,1)+COUNTIF($CO$9:CO31,CO31)-1)</f>
        <v/>
      </c>
      <c r="CQ31" s="13" t="str">
        <f t="shared" si="20"/>
        <v/>
      </c>
      <c r="CR31" s="22" t="str">
        <f t="shared" si="21"/>
        <v/>
      </c>
      <c r="CS31" s="22" t="str">
        <f t="shared" si="22"/>
        <v/>
      </c>
      <c r="CT31" s="22" t="str">
        <f t="shared" si="23"/>
        <v/>
      </c>
      <c r="CU31" s="22" t="str">
        <f t="shared" si="24"/>
        <v/>
      </c>
      <c r="CV31" s="22"/>
      <c r="CW31" s="22"/>
      <c r="CX31" s="22">
        <v>23</v>
      </c>
      <c r="CY31" s="13" t="s">
        <v>385</v>
      </c>
      <c r="CZ31" s="14" t="s">
        <v>386</v>
      </c>
      <c r="DA31" s="13" t="s">
        <v>95</v>
      </c>
      <c r="DB31" s="13" t="s">
        <v>29</v>
      </c>
      <c r="DC31" s="40">
        <v>24909</v>
      </c>
      <c r="DD31" s="13" t="str">
        <f t="shared" si="40"/>
        <v/>
      </c>
      <c r="DE31" s="13" t="str">
        <f t="shared" si="25"/>
        <v/>
      </c>
      <c r="DF31" s="13" t="str">
        <f t="shared" si="26"/>
        <v/>
      </c>
      <c r="DG31" s="40">
        <f t="shared" si="27"/>
        <v>0</v>
      </c>
      <c r="DH31" s="13" t="str">
        <f t="shared" si="1"/>
        <v/>
      </c>
      <c r="DI31" s="22" t="str">
        <f t="shared" si="2"/>
        <v/>
      </c>
      <c r="DJ31" s="13" t="str">
        <f>IF(DI31="","",RANK(DI31,$DI$9:$DI$1415,1)+COUNTIF($DI$9:DI31,DI31)-1)</f>
        <v/>
      </c>
      <c r="DK31" s="13" t="str">
        <f t="shared" si="3"/>
        <v/>
      </c>
      <c r="DL31" s="13" t="str">
        <f t="shared" si="28"/>
        <v/>
      </c>
      <c r="DM31" s="14" t="str">
        <f t="shared" si="29"/>
        <v/>
      </c>
      <c r="DN31" s="13" t="str">
        <f t="shared" si="30"/>
        <v/>
      </c>
      <c r="DO31" s="40">
        <f t="shared" si="31"/>
        <v>0</v>
      </c>
      <c r="DP31" s="40"/>
      <c r="DQ31" s="13" t="str">
        <f t="shared" si="32"/>
        <v/>
      </c>
      <c r="DR31" s="13"/>
      <c r="DS31" s="13"/>
    </row>
    <row r="32" spans="1:13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>
        <v>22</v>
      </c>
      <c r="AK32" s="22" t="s">
        <v>111</v>
      </c>
      <c r="AL32" s="22" t="str">
        <f>Biaya!X42</f>
        <v>Nusa Tenggara Barat</v>
      </c>
      <c r="AM32" s="33">
        <f>Biaya!Y42</f>
        <v>1000000</v>
      </c>
      <c r="AN32" s="22"/>
      <c r="AO32" s="22"/>
      <c r="AP32" s="22"/>
      <c r="AQ32" s="22">
        <v>24</v>
      </c>
      <c r="AR32" s="22" t="s">
        <v>173</v>
      </c>
      <c r="AS32" s="22" t="s">
        <v>174</v>
      </c>
      <c r="AT32" s="22"/>
      <c r="AU32" s="22"/>
      <c r="AV32" s="22"/>
      <c r="AW32" s="22"/>
      <c r="AX32" s="22"/>
      <c r="AY32" s="22"/>
      <c r="AZ32" s="22"/>
      <c r="BA32" s="22"/>
      <c r="BB32" s="22"/>
      <c r="BC32" s="13">
        <f>Pendaftaran!A73</f>
        <v>24</v>
      </c>
      <c r="BD32" s="22" t="str">
        <f>Pendaftaran!C73</f>
        <v/>
      </c>
      <c r="BE32" s="22"/>
      <c r="BF32" s="22" t="str">
        <f t="shared" si="4"/>
        <v/>
      </c>
      <c r="BG32" s="22"/>
      <c r="BH32" s="22"/>
      <c r="BI32" s="13">
        <f>Pendaftaran!G73</f>
        <v>0</v>
      </c>
      <c r="BJ32" s="13">
        <f>Pendaftaran!H73</f>
        <v>0</v>
      </c>
      <c r="BK32" s="13">
        <f>IF(Pendaftaran!L73="Non Pelajar","",IF(bufffer!DX33="Pelajar",1,Pendaftaran!I73))</f>
        <v>0</v>
      </c>
      <c r="BL32" s="22" t="str">
        <f t="shared" si="0"/>
        <v/>
      </c>
      <c r="BM32" s="22" t="str">
        <f t="shared" si="5"/>
        <v/>
      </c>
      <c r="BN32" s="22">
        <f t="shared" si="6"/>
        <v>0</v>
      </c>
      <c r="BO32" s="22"/>
      <c r="BP32" s="22"/>
      <c r="BQ32" s="22"/>
      <c r="BR32" s="13">
        <f t="shared" si="39"/>
        <v>54</v>
      </c>
      <c r="BS32" s="22">
        <f>Pendaftaran!O73</f>
        <v>0</v>
      </c>
      <c r="BT32" s="22"/>
      <c r="BU32" s="22" t="str">
        <f t="shared" si="7"/>
        <v/>
      </c>
      <c r="BV32" s="22"/>
      <c r="BW32" s="13">
        <f>Pendaftaran!S73</f>
        <v>0</v>
      </c>
      <c r="BX32" s="13">
        <f>Pendaftaran!T73</f>
        <v>0</v>
      </c>
      <c r="BY32" s="13">
        <f>Pendaftaran!U73</f>
        <v>0</v>
      </c>
      <c r="BZ32" s="13">
        <f>IF(Pendaftaran!Y73="Non Pelajar","",IF(bufffer!ED33="Pelajar",1,Pendaftaran!V73))</f>
        <v>0</v>
      </c>
      <c r="CA32" s="22" t="str">
        <f t="shared" si="8"/>
        <v/>
      </c>
      <c r="CB32" s="22" t="str">
        <f t="shared" si="9"/>
        <v/>
      </c>
      <c r="CC32" s="22">
        <f t="shared" si="10"/>
        <v>0</v>
      </c>
      <c r="CD32" s="22" t="str">
        <f t="shared" si="11"/>
        <v/>
      </c>
      <c r="CE32" s="22">
        <v>24</v>
      </c>
      <c r="CF32" s="22">
        <f t="shared" si="12"/>
        <v>24</v>
      </c>
      <c r="CG32" s="22" t="str">
        <f t="shared" si="48"/>
        <v/>
      </c>
      <c r="CH32" s="22"/>
      <c r="CI32" s="22" t="str">
        <f t="shared" si="14"/>
        <v/>
      </c>
      <c r="CJ32" s="13" t="str">
        <f t="shared" si="15"/>
        <v/>
      </c>
      <c r="CK32" s="13" t="str">
        <f t="shared" si="16"/>
        <v/>
      </c>
      <c r="CL32" s="13" t="str">
        <f t="shared" si="17"/>
        <v/>
      </c>
      <c r="CM32" s="22">
        <f t="shared" si="18"/>
        <v>0</v>
      </c>
      <c r="CN32" s="22"/>
      <c r="CO32" s="13" t="str">
        <f t="shared" si="19"/>
        <v/>
      </c>
      <c r="CP32" s="13" t="str">
        <f>IF(CO32="","",RANK(CO32,$CO$9:$CO$68,1)+COUNTIF($CO$9:CO32,CO32)-1)</f>
        <v/>
      </c>
      <c r="CQ32" s="13" t="str">
        <f t="shared" si="20"/>
        <v/>
      </c>
      <c r="CR32" s="22" t="str">
        <f t="shared" si="21"/>
        <v/>
      </c>
      <c r="CS32" s="22" t="str">
        <f t="shared" si="22"/>
        <v/>
      </c>
      <c r="CT32" s="22" t="str">
        <f t="shared" si="23"/>
        <v/>
      </c>
      <c r="CU32" s="22" t="str">
        <f t="shared" si="24"/>
        <v/>
      </c>
      <c r="CV32" s="22"/>
      <c r="CW32" s="22"/>
      <c r="CX32" s="22">
        <v>24</v>
      </c>
      <c r="CY32" s="13" t="s">
        <v>387</v>
      </c>
      <c r="CZ32" s="14" t="s">
        <v>388</v>
      </c>
      <c r="DA32" s="13" t="s">
        <v>95</v>
      </c>
      <c r="DB32" s="13" t="s">
        <v>375</v>
      </c>
      <c r="DC32" s="40"/>
      <c r="DD32" s="13" t="str">
        <f t="shared" si="40"/>
        <v/>
      </c>
      <c r="DE32" s="13" t="str">
        <f t="shared" si="25"/>
        <v/>
      </c>
      <c r="DF32" s="13" t="str">
        <f t="shared" si="26"/>
        <v/>
      </c>
      <c r="DG32" s="40">
        <f t="shared" si="27"/>
        <v>0</v>
      </c>
      <c r="DH32" s="13" t="str">
        <f t="shared" si="1"/>
        <v/>
      </c>
      <c r="DI32" s="22" t="str">
        <f t="shared" si="2"/>
        <v/>
      </c>
      <c r="DJ32" s="13" t="str">
        <f>IF(DI32="","",RANK(DI32,$DI$9:$DI$1415,1)+COUNTIF($DI$9:DI32,DI32)-1)</f>
        <v/>
      </c>
      <c r="DK32" s="13" t="str">
        <f t="shared" si="3"/>
        <v/>
      </c>
      <c r="DL32" s="13" t="str">
        <f t="shared" si="28"/>
        <v/>
      </c>
      <c r="DM32" s="14" t="str">
        <f t="shared" si="29"/>
        <v/>
      </c>
      <c r="DN32" s="13" t="str">
        <f t="shared" si="30"/>
        <v/>
      </c>
      <c r="DO32" s="40">
        <f t="shared" si="31"/>
        <v>0</v>
      </c>
      <c r="DP32" s="40"/>
      <c r="DQ32" s="13" t="str">
        <f t="shared" si="32"/>
        <v/>
      </c>
      <c r="DR32" s="13"/>
      <c r="DS32" s="13"/>
    </row>
    <row r="33" spans="1:123" x14ac:dyDescent="0.2">
      <c r="A33" s="22"/>
      <c r="B33" s="22"/>
      <c r="C33" s="22"/>
      <c r="D33" s="22"/>
      <c r="E33" s="22"/>
      <c r="F33" s="22"/>
      <c r="G33" s="13">
        <f>SUM(G12:G31)</f>
        <v>0</v>
      </c>
      <c r="H33" s="13">
        <f t="shared" ref="H33:T33" si="49">SUM(H12:H31)</f>
        <v>0</v>
      </c>
      <c r="I33" s="13">
        <f t="shared" si="49"/>
        <v>0</v>
      </c>
      <c r="J33" s="13">
        <f t="shared" si="49"/>
        <v>0</v>
      </c>
      <c r="K33" s="13">
        <f t="shared" si="49"/>
        <v>0</v>
      </c>
      <c r="L33" s="13">
        <f t="shared" si="49"/>
        <v>0</v>
      </c>
      <c r="M33" s="13">
        <f t="shared" si="49"/>
        <v>0</v>
      </c>
      <c r="N33" s="13">
        <f t="shared" si="49"/>
        <v>0</v>
      </c>
      <c r="O33" s="13">
        <f t="shared" si="49"/>
        <v>0</v>
      </c>
      <c r="P33" s="13">
        <f t="shared" si="49"/>
        <v>0</v>
      </c>
      <c r="Q33" s="13">
        <f t="shared" si="49"/>
        <v>0</v>
      </c>
      <c r="R33" s="13">
        <f t="shared" si="49"/>
        <v>0</v>
      </c>
      <c r="S33" s="13">
        <f t="shared" si="49"/>
        <v>0</v>
      </c>
      <c r="T33" s="13">
        <f t="shared" si="49"/>
        <v>0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>
        <v>23</v>
      </c>
      <c r="AK33" s="22" t="s">
        <v>112</v>
      </c>
      <c r="AL33" s="22" t="str">
        <f>Biaya!X43</f>
        <v>Nusa Tenggara Timur</v>
      </c>
      <c r="AM33" s="33">
        <f>Biaya!Y43</f>
        <v>1000000</v>
      </c>
      <c r="AN33" s="22"/>
      <c r="AO33" s="22"/>
      <c r="AP33" s="22"/>
      <c r="AQ33" s="22">
        <v>25</v>
      </c>
      <c r="AR33" s="22" t="s">
        <v>175</v>
      </c>
      <c r="AS33" s="22" t="s">
        <v>176</v>
      </c>
      <c r="AT33" s="22"/>
      <c r="AU33" s="22"/>
      <c r="AV33" s="22"/>
      <c r="AW33" s="22"/>
      <c r="AX33" s="22"/>
      <c r="AY33" s="22"/>
      <c r="AZ33" s="22"/>
      <c r="BA33" s="22"/>
      <c r="BB33" s="22"/>
      <c r="BC33" s="13">
        <f>Pendaftaran!A74</f>
        <v>25</v>
      </c>
      <c r="BD33" s="22" t="str">
        <f>Pendaftaran!C74</f>
        <v/>
      </c>
      <c r="BE33" s="22"/>
      <c r="BF33" s="22" t="str">
        <f t="shared" si="4"/>
        <v/>
      </c>
      <c r="BG33" s="22"/>
      <c r="BH33" s="22"/>
      <c r="BI33" s="13">
        <f>Pendaftaran!G74</f>
        <v>0</v>
      </c>
      <c r="BJ33" s="13">
        <f>Pendaftaran!H74</f>
        <v>0</v>
      </c>
      <c r="BK33" s="13">
        <f>IF(Pendaftaran!L74="Non Pelajar","",IF(bufffer!DX34="Pelajar",1,Pendaftaran!I74))</f>
        <v>0</v>
      </c>
      <c r="BL33" s="22" t="str">
        <f t="shared" si="0"/>
        <v/>
      </c>
      <c r="BM33" s="22" t="str">
        <f t="shared" si="5"/>
        <v/>
      </c>
      <c r="BN33" s="22">
        <f t="shared" si="6"/>
        <v>0</v>
      </c>
      <c r="BO33" s="22"/>
      <c r="BP33" s="22"/>
      <c r="BQ33" s="22"/>
      <c r="BR33" s="13">
        <f t="shared" si="39"/>
        <v>55</v>
      </c>
      <c r="BS33" s="22">
        <f>Pendaftaran!O74</f>
        <v>0</v>
      </c>
      <c r="BT33" s="22"/>
      <c r="BU33" s="22" t="str">
        <f t="shared" si="7"/>
        <v/>
      </c>
      <c r="BV33" s="22"/>
      <c r="BW33" s="13">
        <f>Pendaftaran!S74</f>
        <v>0</v>
      </c>
      <c r="BX33" s="13">
        <f>Pendaftaran!T74</f>
        <v>0</v>
      </c>
      <c r="BY33" s="13">
        <f>Pendaftaran!U74</f>
        <v>0</v>
      </c>
      <c r="BZ33" s="13">
        <f>IF(Pendaftaran!Y74="Non Pelajar","",IF(bufffer!ED34="Pelajar",1,Pendaftaran!V74))</f>
        <v>0</v>
      </c>
      <c r="CA33" s="22" t="str">
        <f t="shared" si="8"/>
        <v/>
      </c>
      <c r="CB33" s="22" t="str">
        <f t="shared" si="9"/>
        <v/>
      </c>
      <c r="CC33" s="22">
        <f t="shared" si="10"/>
        <v>0</v>
      </c>
      <c r="CD33" s="22" t="str">
        <f t="shared" si="11"/>
        <v/>
      </c>
      <c r="CE33" s="22">
        <v>25</v>
      </c>
      <c r="CF33" s="22">
        <f t="shared" si="12"/>
        <v>25</v>
      </c>
      <c r="CG33" s="22" t="str">
        <f t="shared" si="48"/>
        <v/>
      </c>
      <c r="CH33" s="22"/>
      <c r="CI33" s="22" t="str">
        <f t="shared" si="14"/>
        <v/>
      </c>
      <c r="CJ33" s="13" t="str">
        <f t="shared" si="15"/>
        <v/>
      </c>
      <c r="CK33" s="13" t="str">
        <f t="shared" si="16"/>
        <v/>
      </c>
      <c r="CL33" s="13" t="str">
        <f t="shared" si="17"/>
        <v/>
      </c>
      <c r="CM33" s="22">
        <f t="shared" si="18"/>
        <v>0</v>
      </c>
      <c r="CN33" s="22"/>
      <c r="CO33" s="13" t="str">
        <f t="shared" si="19"/>
        <v/>
      </c>
      <c r="CP33" s="13" t="str">
        <f>IF(CO33="","",RANK(CO33,$CO$9:$CO$68,1)+COUNTIF($CO$9:CO33,CO33)-1)</f>
        <v/>
      </c>
      <c r="CQ33" s="13" t="str">
        <f t="shared" si="20"/>
        <v/>
      </c>
      <c r="CR33" s="22" t="str">
        <f t="shared" si="21"/>
        <v/>
      </c>
      <c r="CS33" s="22" t="str">
        <f t="shared" si="22"/>
        <v/>
      </c>
      <c r="CT33" s="22" t="str">
        <f t="shared" si="23"/>
        <v/>
      </c>
      <c r="CU33" s="22" t="str">
        <f t="shared" si="24"/>
        <v/>
      </c>
      <c r="CV33" s="22"/>
      <c r="CW33" s="22"/>
      <c r="CX33" s="22">
        <v>25</v>
      </c>
      <c r="CY33" s="13" t="s">
        <v>389</v>
      </c>
      <c r="CZ33" s="14" t="s">
        <v>390</v>
      </c>
      <c r="DA33" s="13" t="s">
        <v>95</v>
      </c>
      <c r="DB33" s="13" t="s">
        <v>30</v>
      </c>
      <c r="DC33" s="40">
        <v>28853</v>
      </c>
      <c r="DD33" s="13" t="str">
        <f t="shared" si="40"/>
        <v/>
      </c>
      <c r="DE33" s="13" t="str">
        <f t="shared" si="25"/>
        <v/>
      </c>
      <c r="DF33" s="13" t="str">
        <f t="shared" si="26"/>
        <v/>
      </c>
      <c r="DG33" s="40">
        <f t="shared" si="27"/>
        <v>0</v>
      </c>
      <c r="DH33" s="13" t="str">
        <f t="shared" si="1"/>
        <v/>
      </c>
      <c r="DI33" s="22" t="str">
        <f t="shared" si="2"/>
        <v/>
      </c>
      <c r="DJ33" s="13" t="str">
        <f>IF(DI33="","",RANK(DI33,$DI$9:$DI$1415,1)+COUNTIF($DI$9:DI33,DI33)-1)</f>
        <v/>
      </c>
      <c r="DK33" s="13" t="str">
        <f t="shared" si="3"/>
        <v/>
      </c>
      <c r="DL33" s="13" t="str">
        <f t="shared" si="28"/>
        <v/>
      </c>
      <c r="DM33" s="14" t="str">
        <f t="shared" si="29"/>
        <v/>
      </c>
      <c r="DN33" s="13" t="str">
        <f t="shared" si="30"/>
        <v/>
      </c>
      <c r="DO33" s="40">
        <f t="shared" si="31"/>
        <v>0</v>
      </c>
      <c r="DP33" s="40"/>
      <c r="DQ33" s="13" t="str">
        <f t="shared" si="32"/>
        <v/>
      </c>
      <c r="DR33" s="13"/>
      <c r="DS33" s="13"/>
    </row>
    <row r="34" spans="1:123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>
        <v>24</v>
      </c>
      <c r="AK34" s="22" t="s">
        <v>51</v>
      </c>
      <c r="AL34" s="22" t="str">
        <f>Biaya!X44</f>
        <v>Papua</v>
      </c>
      <c r="AM34" s="33">
        <f>Biaya!Y44</f>
        <v>5000000</v>
      </c>
      <c r="AN34" s="22"/>
      <c r="AO34" s="22"/>
      <c r="AP34" s="22"/>
      <c r="AQ34" s="22">
        <v>26</v>
      </c>
      <c r="AR34" s="22" t="s">
        <v>177</v>
      </c>
      <c r="AS34" s="22" t="s">
        <v>178</v>
      </c>
      <c r="AT34" s="22"/>
      <c r="AU34" s="22"/>
      <c r="AV34" s="22"/>
      <c r="AW34" s="22"/>
      <c r="AX34" s="22"/>
      <c r="AY34" s="22"/>
      <c r="AZ34" s="22"/>
      <c r="BA34" s="22"/>
      <c r="BB34" s="22"/>
      <c r="BC34" s="13">
        <f>Pendaftaran!A75</f>
        <v>26</v>
      </c>
      <c r="BD34" s="22" t="str">
        <f>Pendaftaran!C75</f>
        <v/>
      </c>
      <c r="BE34" s="22"/>
      <c r="BF34" s="22" t="str">
        <f t="shared" si="4"/>
        <v/>
      </c>
      <c r="BG34" s="22"/>
      <c r="BH34" s="22"/>
      <c r="BI34" s="13">
        <f>Pendaftaran!G75</f>
        <v>0</v>
      </c>
      <c r="BJ34" s="13">
        <f>Pendaftaran!H75</f>
        <v>0</v>
      </c>
      <c r="BK34" s="13">
        <f>IF(Pendaftaran!L75="Non Pelajar","",IF(bufffer!DX35="Pelajar",1,Pendaftaran!I75))</f>
        <v>0</v>
      </c>
      <c r="BL34" s="22" t="str">
        <f t="shared" si="0"/>
        <v/>
      </c>
      <c r="BM34" s="22" t="str">
        <f t="shared" si="5"/>
        <v/>
      </c>
      <c r="BN34" s="22">
        <f t="shared" si="6"/>
        <v>0</v>
      </c>
      <c r="BO34" s="22"/>
      <c r="BP34" s="22"/>
      <c r="BQ34" s="22"/>
      <c r="BR34" s="13">
        <f t="shared" si="39"/>
        <v>56</v>
      </c>
      <c r="BS34" s="22">
        <f>Pendaftaran!O75</f>
        <v>0</v>
      </c>
      <c r="BT34" s="22"/>
      <c r="BU34" s="22" t="str">
        <f t="shared" si="7"/>
        <v/>
      </c>
      <c r="BV34" s="22"/>
      <c r="BW34" s="13">
        <f>Pendaftaran!S75</f>
        <v>0</v>
      </c>
      <c r="BX34" s="13">
        <f>Pendaftaran!T75</f>
        <v>0</v>
      </c>
      <c r="BY34" s="13">
        <f>Pendaftaran!U75</f>
        <v>0</v>
      </c>
      <c r="BZ34" s="13">
        <f>IF(Pendaftaran!Y75="Non Pelajar","",IF(bufffer!ED35="Pelajar",1,Pendaftaran!V75))</f>
        <v>0</v>
      </c>
      <c r="CA34" s="22" t="str">
        <f t="shared" si="8"/>
        <v/>
      </c>
      <c r="CB34" s="22" t="str">
        <f t="shared" si="9"/>
        <v/>
      </c>
      <c r="CC34" s="22">
        <f t="shared" si="10"/>
        <v>0</v>
      </c>
      <c r="CD34" s="22" t="str">
        <f t="shared" si="11"/>
        <v/>
      </c>
      <c r="CE34" s="22">
        <v>26</v>
      </c>
      <c r="CF34" s="22">
        <f t="shared" si="12"/>
        <v>26</v>
      </c>
      <c r="CG34" s="22" t="str">
        <f t="shared" si="48"/>
        <v/>
      </c>
      <c r="CH34" s="22"/>
      <c r="CI34" s="22" t="str">
        <f t="shared" si="14"/>
        <v/>
      </c>
      <c r="CJ34" s="13" t="str">
        <f t="shared" si="15"/>
        <v/>
      </c>
      <c r="CK34" s="13" t="str">
        <f t="shared" si="16"/>
        <v/>
      </c>
      <c r="CL34" s="13" t="str">
        <f t="shared" si="17"/>
        <v/>
      </c>
      <c r="CM34" s="22">
        <f t="shared" si="18"/>
        <v>0</v>
      </c>
      <c r="CN34" s="22"/>
      <c r="CO34" s="13" t="str">
        <f t="shared" si="19"/>
        <v/>
      </c>
      <c r="CP34" s="13" t="str">
        <f>IF(CO34="","",RANK(CO34,$CO$9:$CO$68,1)+COUNTIF($CO$9:CO34,CO34)-1)</f>
        <v/>
      </c>
      <c r="CQ34" s="13" t="str">
        <f t="shared" si="20"/>
        <v/>
      </c>
      <c r="CR34" s="22" t="str">
        <f t="shared" si="21"/>
        <v/>
      </c>
      <c r="CS34" s="22" t="str">
        <f t="shared" si="22"/>
        <v/>
      </c>
      <c r="CT34" s="22" t="str">
        <f t="shared" si="23"/>
        <v/>
      </c>
      <c r="CU34" s="22" t="str">
        <f t="shared" si="24"/>
        <v/>
      </c>
      <c r="CV34" s="22"/>
      <c r="CW34" s="22"/>
      <c r="CX34" s="22">
        <v>26</v>
      </c>
      <c r="CY34" s="13" t="s">
        <v>391</v>
      </c>
      <c r="CZ34" s="14" t="s">
        <v>392</v>
      </c>
      <c r="DA34" s="13" t="s">
        <v>95</v>
      </c>
      <c r="DB34" s="13" t="s">
        <v>102</v>
      </c>
      <c r="DC34" s="40"/>
      <c r="DD34" s="13" t="str">
        <f t="shared" si="40"/>
        <v/>
      </c>
      <c r="DE34" s="13" t="str">
        <f t="shared" si="25"/>
        <v/>
      </c>
      <c r="DF34" s="13" t="str">
        <f t="shared" si="26"/>
        <v/>
      </c>
      <c r="DG34" s="40">
        <f t="shared" si="27"/>
        <v>0</v>
      </c>
      <c r="DH34" s="13" t="str">
        <f t="shared" si="1"/>
        <v/>
      </c>
      <c r="DI34" s="22" t="str">
        <f t="shared" si="2"/>
        <v/>
      </c>
      <c r="DJ34" s="13" t="str">
        <f>IF(DI34="","",RANK(DI34,$DI$9:$DI$1415,1)+COUNTIF($DI$9:DI34,DI34)-1)</f>
        <v/>
      </c>
      <c r="DK34" s="13" t="str">
        <f t="shared" si="3"/>
        <v/>
      </c>
      <c r="DL34" s="13" t="str">
        <f t="shared" si="28"/>
        <v/>
      </c>
      <c r="DM34" s="14" t="str">
        <f t="shared" si="29"/>
        <v/>
      </c>
      <c r="DN34" s="13" t="str">
        <f t="shared" si="30"/>
        <v/>
      </c>
      <c r="DO34" s="40">
        <f t="shared" si="31"/>
        <v>0</v>
      </c>
      <c r="DP34" s="40"/>
      <c r="DQ34" s="13" t="str">
        <f t="shared" si="32"/>
        <v/>
      </c>
      <c r="DR34" s="13"/>
      <c r="DS34" s="13"/>
    </row>
    <row r="35" spans="1:123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>
        <v>25</v>
      </c>
      <c r="AK35" s="22" t="s">
        <v>114</v>
      </c>
      <c r="AL35" s="22" t="str">
        <f>Biaya!X45</f>
        <v>Papua Barat</v>
      </c>
      <c r="AM35" s="33">
        <f>Biaya!Y45</f>
        <v>1000000</v>
      </c>
      <c r="AN35" s="22"/>
      <c r="AO35" s="22"/>
      <c r="AP35" s="22"/>
      <c r="AQ35" s="22">
        <v>27</v>
      </c>
      <c r="AR35" s="22" t="s">
        <v>179</v>
      </c>
      <c r="AS35" s="22" t="s">
        <v>180</v>
      </c>
      <c r="AT35" s="22"/>
      <c r="AU35" s="22"/>
      <c r="AV35" s="22"/>
      <c r="AW35" s="22"/>
      <c r="AX35" s="22"/>
      <c r="AY35" s="22"/>
      <c r="AZ35" s="22"/>
      <c r="BA35" s="22"/>
      <c r="BB35" s="22"/>
      <c r="BC35" s="13">
        <f>Pendaftaran!A76</f>
        <v>27</v>
      </c>
      <c r="BD35" s="22" t="str">
        <f>Pendaftaran!C76</f>
        <v/>
      </c>
      <c r="BE35" s="22"/>
      <c r="BF35" s="22" t="str">
        <f t="shared" si="4"/>
        <v/>
      </c>
      <c r="BG35" s="22"/>
      <c r="BH35" s="22"/>
      <c r="BI35" s="13">
        <f>Pendaftaran!G76</f>
        <v>0</v>
      </c>
      <c r="BJ35" s="13">
        <f>Pendaftaran!H76</f>
        <v>0</v>
      </c>
      <c r="BK35" s="13">
        <f>IF(Pendaftaran!L76="Non Pelajar","",IF(bufffer!DX36="Pelajar",1,Pendaftaran!I76))</f>
        <v>0</v>
      </c>
      <c r="BL35" s="22" t="str">
        <f t="shared" si="0"/>
        <v/>
      </c>
      <c r="BM35" s="22" t="str">
        <f t="shared" si="5"/>
        <v/>
      </c>
      <c r="BN35" s="22">
        <f t="shared" si="6"/>
        <v>0</v>
      </c>
      <c r="BO35" s="22"/>
      <c r="BP35" s="22"/>
      <c r="BQ35" s="22"/>
      <c r="BR35" s="13">
        <f t="shared" si="39"/>
        <v>57</v>
      </c>
      <c r="BS35" s="22">
        <f>Pendaftaran!O76</f>
        <v>0</v>
      </c>
      <c r="BT35" s="22"/>
      <c r="BU35" s="22" t="str">
        <f t="shared" si="7"/>
        <v/>
      </c>
      <c r="BV35" s="22"/>
      <c r="BW35" s="13">
        <f>Pendaftaran!S76</f>
        <v>0</v>
      </c>
      <c r="BX35" s="13">
        <f>Pendaftaran!T76</f>
        <v>0</v>
      </c>
      <c r="BY35" s="13">
        <f>Pendaftaran!U76</f>
        <v>0</v>
      </c>
      <c r="BZ35" s="13">
        <f>IF(Pendaftaran!Y76="Non Pelajar","",IF(bufffer!ED36="Pelajar",1,Pendaftaran!V76))</f>
        <v>0</v>
      </c>
      <c r="CA35" s="22" t="str">
        <f t="shared" si="8"/>
        <v/>
      </c>
      <c r="CB35" s="22" t="str">
        <f t="shared" si="9"/>
        <v/>
      </c>
      <c r="CC35" s="22">
        <f t="shared" si="10"/>
        <v>0</v>
      </c>
      <c r="CD35" s="22" t="str">
        <f t="shared" si="11"/>
        <v/>
      </c>
      <c r="CE35" s="22">
        <v>27</v>
      </c>
      <c r="CF35" s="22">
        <f t="shared" si="12"/>
        <v>27</v>
      </c>
      <c r="CG35" s="22" t="str">
        <f t="shared" si="48"/>
        <v/>
      </c>
      <c r="CH35" s="22"/>
      <c r="CI35" s="22" t="str">
        <f t="shared" si="14"/>
        <v/>
      </c>
      <c r="CJ35" s="13" t="str">
        <f t="shared" si="15"/>
        <v/>
      </c>
      <c r="CK35" s="13" t="str">
        <f t="shared" si="16"/>
        <v/>
      </c>
      <c r="CL35" s="13" t="str">
        <f t="shared" si="17"/>
        <v/>
      </c>
      <c r="CM35" s="22">
        <f t="shared" si="18"/>
        <v>0</v>
      </c>
      <c r="CN35" s="22"/>
      <c r="CO35" s="13" t="str">
        <f t="shared" si="19"/>
        <v/>
      </c>
      <c r="CP35" s="13" t="str">
        <f>IF(CO35="","",RANK(CO35,$CO$9:$CO$68,1)+COUNTIF($CO$9:CO35,CO35)-1)</f>
        <v/>
      </c>
      <c r="CQ35" s="13" t="str">
        <f t="shared" si="20"/>
        <v/>
      </c>
      <c r="CR35" s="22" t="str">
        <f t="shared" si="21"/>
        <v/>
      </c>
      <c r="CS35" s="22" t="str">
        <f t="shared" si="22"/>
        <v/>
      </c>
      <c r="CT35" s="22" t="str">
        <f t="shared" si="23"/>
        <v/>
      </c>
      <c r="CU35" s="22" t="str">
        <f t="shared" si="24"/>
        <v/>
      </c>
      <c r="CV35" s="22"/>
      <c r="CW35" s="22"/>
      <c r="CX35" s="22">
        <v>27</v>
      </c>
      <c r="CY35" s="13" t="s">
        <v>393</v>
      </c>
      <c r="CZ35" s="14" t="s">
        <v>394</v>
      </c>
      <c r="DA35" s="13" t="s">
        <v>95</v>
      </c>
      <c r="DB35" s="13" t="s">
        <v>98</v>
      </c>
      <c r="DC35" s="40">
        <v>27982</v>
      </c>
      <c r="DD35" s="13" t="str">
        <f t="shared" si="40"/>
        <v/>
      </c>
      <c r="DE35" s="13" t="str">
        <f t="shared" si="25"/>
        <v/>
      </c>
      <c r="DF35" s="13" t="str">
        <f t="shared" si="26"/>
        <v/>
      </c>
      <c r="DG35" s="40">
        <f t="shared" si="27"/>
        <v>0</v>
      </c>
      <c r="DH35" s="13" t="str">
        <f t="shared" si="1"/>
        <v/>
      </c>
      <c r="DI35" s="22" t="str">
        <f t="shared" si="2"/>
        <v/>
      </c>
      <c r="DJ35" s="13" t="str">
        <f>IF(DI35="","",RANK(DI35,$DI$9:$DI$1415,1)+COUNTIF($DI$9:DI35,DI35)-1)</f>
        <v/>
      </c>
      <c r="DK35" s="13" t="str">
        <f t="shared" si="3"/>
        <v/>
      </c>
      <c r="DL35" s="13" t="str">
        <f t="shared" si="28"/>
        <v/>
      </c>
      <c r="DM35" s="14" t="str">
        <f t="shared" si="29"/>
        <v/>
      </c>
      <c r="DN35" s="13" t="str">
        <f t="shared" si="30"/>
        <v/>
      </c>
      <c r="DO35" s="40">
        <f t="shared" si="31"/>
        <v>0</v>
      </c>
      <c r="DP35" s="40"/>
      <c r="DQ35" s="13" t="str">
        <f t="shared" si="32"/>
        <v/>
      </c>
      <c r="DR35" s="13"/>
      <c r="DS35" s="13"/>
    </row>
    <row r="36" spans="1:123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>
        <v>26</v>
      </c>
      <c r="AK36" s="22" t="s">
        <v>115</v>
      </c>
      <c r="AL36" s="22" t="str">
        <f>Biaya!X46</f>
        <v>Papua Pegunungan</v>
      </c>
      <c r="AM36" s="33">
        <f>Biaya!Y46</f>
        <v>1000000</v>
      </c>
      <c r="AN36" s="22"/>
      <c r="AO36" s="22"/>
      <c r="AP36" s="22"/>
      <c r="AQ36" s="22">
        <v>28</v>
      </c>
      <c r="AR36" s="22" t="s">
        <v>181</v>
      </c>
      <c r="AS36" s="22" t="s">
        <v>182</v>
      </c>
      <c r="AT36" s="22"/>
      <c r="AU36" s="22"/>
      <c r="AV36" s="22"/>
      <c r="AW36" s="22"/>
      <c r="AX36" s="22"/>
      <c r="AY36" s="22"/>
      <c r="AZ36" s="22"/>
      <c r="BA36" s="22"/>
      <c r="BB36" s="22"/>
      <c r="BC36" s="13">
        <f>Pendaftaran!A77</f>
        <v>28</v>
      </c>
      <c r="BD36" s="22" t="str">
        <f>Pendaftaran!C77</f>
        <v/>
      </c>
      <c r="BE36" s="22"/>
      <c r="BF36" s="22" t="str">
        <f t="shared" si="4"/>
        <v/>
      </c>
      <c r="BG36" s="22"/>
      <c r="BH36" s="22"/>
      <c r="BI36" s="13">
        <f>Pendaftaran!G77</f>
        <v>0</v>
      </c>
      <c r="BJ36" s="13">
        <f>Pendaftaran!H77</f>
        <v>0</v>
      </c>
      <c r="BK36" s="13">
        <f>IF(Pendaftaran!L77="Non Pelajar","",IF(bufffer!DX37="Pelajar",1,Pendaftaran!I77))</f>
        <v>0</v>
      </c>
      <c r="BL36" s="22" t="str">
        <f t="shared" si="0"/>
        <v/>
      </c>
      <c r="BM36" s="22" t="str">
        <f t="shared" si="5"/>
        <v/>
      </c>
      <c r="BN36" s="22">
        <f t="shared" si="6"/>
        <v>0</v>
      </c>
      <c r="BO36" s="22"/>
      <c r="BP36" s="22"/>
      <c r="BQ36" s="22"/>
      <c r="BR36" s="13">
        <f t="shared" si="39"/>
        <v>58</v>
      </c>
      <c r="BS36" s="22">
        <f>Pendaftaran!O77</f>
        <v>0</v>
      </c>
      <c r="BT36" s="22"/>
      <c r="BU36" s="22" t="str">
        <f t="shared" si="7"/>
        <v/>
      </c>
      <c r="BV36" s="22"/>
      <c r="BW36" s="13">
        <f>Pendaftaran!S77</f>
        <v>0</v>
      </c>
      <c r="BX36" s="13">
        <f>Pendaftaran!T77</f>
        <v>0</v>
      </c>
      <c r="BY36" s="13">
        <f>Pendaftaran!U77</f>
        <v>0</v>
      </c>
      <c r="BZ36" s="13">
        <f>IF(Pendaftaran!Y77="Non Pelajar","",IF(bufffer!ED37="Pelajar",1,Pendaftaran!V77))</f>
        <v>0</v>
      </c>
      <c r="CA36" s="22" t="str">
        <f t="shared" si="8"/>
        <v/>
      </c>
      <c r="CB36" s="22" t="str">
        <f t="shared" si="9"/>
        <v/>
      </c>
      <c r="CC36" s="22">
        <f t="shared" si="10"/>
        <v>0</v>
      </c>
      <c r="CD36" s="22" t="str">
        <f t="shared" si="11"/>
        <v/>
      </c>
      <c r="CE36" s="22">
        <v>28</v>
      </c>
      <c r="CF36" s="22">
        <f t="shared" si="12"/>
        <v>28</v>
      </c>
      <c r="CG36" s="22" t="str">
        <f t="shared" si="48"/>
        <v/>
      </c>
      <c r="CH36" s="22"/>
      <c r="CI36" s="22" t="str">
        <f t="shared" si="14"/>
        <v/>
      </c>
      <c r="CJ36" s="13" t="str">
        <f t="shared" si="15"/>
        <v/>
      </c>
      <c r="CK36" s="13" t="str">
        <f t="shared" si="16"/>
        <v/>
      </c>
      <c r="CL36" s="13" t="str">
        <f t="shared" si="17"/>
        <v/>
      </c>
      <c r="CM36" s="22">
        <f t="shared" si="18"/>
        <v>0</v>
      </c>
      <c r="CN36" s="22"/>
      <c r="CO36" s="13" t="str">
        <f t="shared" si="19"/>
        <v/>
      </c>
      <c r="CP36" s="13" t="str">
        <f>IF(CO36="","",RANK(CO36,$CO$9:$CO$68,1)+COUNTIF($CO$9:CO36,CO36)-1)</f>
        <v/>
      </c>
      <c r="CQ36" s="13" t="str">
        <f t="shared" si="20"/>
        <v/>
      </c>
      <c r="CR36" s="22" t="str">
        <f t="shared" si="21"/>
        <v/>
      </c>
      <c r="CS36" s="22" t="str">
        <f t="shared" si="22"/>
        <v/>
      </c>
      <c r="CT36" s="22" t="str">
        <f t="shared" si="23"/>
        <v/>
      </c>
      <c r="CU36" s="22" t="str">
        <f t="shared" si="24"/>
        <v/>
      </c>
      <c r="CV36" s="22"/>
      <c r="CW36" s="22"/>
      <c r="CX36" s="22">
        <v>28</v>
      </c>
      <c r="CY36" s="13" t="s">
        <v>395</v>
      </c>
      <c r="CZ36" s="14" t="s">
        <v>396</v>
      </c>
      <c r="DA36" s="13" t="s">
        <v>95</v>
      </c>
      <c r="DB36" s="13" t="s">
        <v>100</v>
      </c>
      <c r="DC36" s="40"/>
      <c r="DD36" s="13" t="str">
        <f t="shared" si="40"/>
        <v/>
      </c>
      <c r="DE36" s="13" t="str">
        <f t="shared" si="25"/>
        <v/>
      </c>
      <c r="DF36" s="13" t="str">
        <f t="shared" si="26"/>
        <v/>
      </c>
      <c r="DG36" s="40">
        <f t="shared" si="27"/>
        <v>0</v>
      </c>
      <c r="DH36" s="13" t="str">
        <f t="shared" si="1"/>
        <v/>
      </c>
      <c r="DI36" s="22" t="str">
        <f t="shared" si="2"/>
        <v/>
      </c>
      <c r="DJ36" s="13" t="str">
        <f>IF(DI36="","",RANK(DI36,$DI$9:$DI$1415,1)+COUNTIF($DI$9:DI36,DI36)-1)</f>
        <v/>
      </c>
      <c r="DK36" s="13" t="str">
        <f t="shared" si="3"/>
        <v/>
      </c>
      <c r="DL36" s="13" t="str">
        <f t="shared" si="28"/>
        <v/>
      </c>
      <c r="DM36" s="14" t="str">
        <f t="shared" si="29"/>
        <v/>
      </c>
      <c r="DN36" s="13" t="str">
        <f t="shared" si="30"/>
        <v/>
      </c>
      <c r="DO36" s="40">
        <f t="shared" si="31"/>
        <v>0</v>
      </c>
      <c r="DP36" s="40"/>
      <c r="DQ36" s="13" t="str">
        <f t="shared" si="32"/>
        <v/>
      </c>
      <c r="DR36" s="13"/>
      <c r="DS36" s="13"/>
    </row>
    <row r="37" spans="1:123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>
        <v>27</v>
      </c>
      <c r="AK37" s="22" t="s">
        <v>116</v>
      </c>
      <c r="AL37" s="22" t="str">
        <f>Biaya!X47</f>
        <v>Papua Selatan</v>
      </c>
      <c r="AM37" s="33">
        <f>Biaya!Y47</f>
        <v>1000000</v>
      </c>
      <c r="AN37" s="22"/>
      <c r="AO37" s="22"/>
      <c r="AP37" s="22"/>
      <c r="AQ37" s="22">
        <v>29</v>
      </c>
      <c r="AR37" s="22" t="s">
        <v>183</v>
      </c>
      <c r="AS37" s="22" t="s">
        <v>184</v>
      </c>
      <c r="AT37" s="22"/>
      <c r="AU37" s="22"/>
      <c r="AV37" s="22"/>
      <c r="AW37" s="22"/>
      <c r="AX37" s="22"/>
      <c r="AY37" s="22"/>
      <c r="AZ37" s="22"/>
      <c r="BA37" s="22"/>
      <c r="BB37" s="22"/>
      <c r="BC37" s="13">
        <f>Pendaftaran!A78</f>
        <v>29</v>
      </c>
      <c r="BD37" s="22" t="str">
        <f>Pendaftaran!C78</f>
        <v/>
      </c>
      <c r="BE37" s="22"/>
      <c r="BF37" s="22" t="str">
        <f t="shared" si="4"/>
        <v/>
      </c>
      <c r="BG37" s="22"/>
      <c r="BH37" s="22"/>
      <c r="BI37" s="13">
        <f>Pendaftaran!G78</f>
        <v>0</v>
      </c>
      <c r="BJ37" s="13">
        <f>Pendaftaran!H78</f>
        <v>0</v>
      </c>
      <c r="BK37" s="13">
        <f>IF(Pendaftaran!L78="Non Pelajar","",IF(bufffer!DX38="Pelajar",1,Pendaftaran!I78))</f>
        <v>0</v>
      </c>
      <c r="BL37" s="22" t="str">
        <f t="shared" si="0"/>
        <v/>
      </c>
      <c r="BM37" s="22" t="str">
        <f t="shared" si="5"/>
        <v/>
      </c>
      <c r="BN37" s="22">
        <f t="shared" si="6"/>
        <v>0</v>
      </c>
      <c r="BO37" s="22"/>
      <c r="BP37" s="22"/>
      <c r="BQ37" s="22"/>
      <c r="BR37" s="13">
        <f t="shared" si="39"/>
        <v>59</v>
      </c>
      <c r="BS37" s="22">
        <f>Pendaftaran!O78</f>
        <v>0</v>
      </c>
      <c r="BT37" s="22"/>
      <c r="BU37" s="22" t="str">
        <f t="shared" si="7"/>
        <v/>
      </c>
      <c r="BV37" s="22"/>
      <c r="BW37" s="13">
        <f>Pendaftaran!S78</f>
        <v>0</v>
      </c>
      <c r="BX37" s="13">
        <f>Pendaftaran!T78</f>
        <v>0</v>
      </c>
      <c r="BY37" s="13">
        <f>Pendaftaran!U78</f>
        <v>0</v>
      </c>
      <c r="BZ37" s="13">
        <f>IF(Pendaftaran!Y78="Non Pelajar","",IF(bufffer!ED38="Pelajar",1,Pendaftaran!V78))</f>
        <v>0</v>
      </c>
      <c r="CA37" s="22" t="str">
        <f t="shared" si="8"/>
        <v/>
      </c>
      <c r="CB37" s="22" t="str">
        <f t="shared" si="9"/>
        <v/>
      </c>
      <c r="CC37" s="22">
        <f t="shared" si="10"/>
        <v>0</v>
      </c>
      <c r="CD37" s="22" t="str">
        <f t="shared" si="11"/>
        <v/>
      </c>
      <c r="CE37" s="22">
        <v>29</v>
      </c>
      <c r="CF37" s="22">
        <f t="shared" si="12"/>
        <v>29</v>
      </c>
      <c r="CG37" s="22" t="str">
        <f t="shared" si="48"/>
        <v/>
      </c>
      <c r="CH37" s="22"/>
      <c r="CI37" s="22" t="str">
        <f t="shared" si="14"/>
        <v/>
      </c>
      <c r="CJ37" s="13" t="str">
        <f t="shared" si="15"/>
        <v/>
      </c>
      <c r="CK37" s="13" t="str">
        <f t="shared" si="16"/>
        <v/>
      </c>
      <c r="CL37" s="13" t="str">
        <f t="shared" si="17"/>
        <v/>
      </c>
      <c r="CM37" s="22">
        <f t="shared" si="18"/>
        <v>0</v>
      </c>
      <c r="CN37" s="22"/>
      <c r="CO37" s="13" t="str">
        <f t="shared" si="19"/>
        <v/>
      </c>
      <c r="CP37" s="13" t="str">
        <f>IF(CO37="","",RANK(CO37,$CO$9:$CO$68,1)+COUNTIF($CO$9:CO37,CO37)-1)</f>
        <v/>
      </c>
      <c r="CQ37" s="13" t="str">
        <f t="shared" si="20"/>
        <v/>
      </c>
      <c r="CR37" s="22" t="str">
        <f t="shared" si="21"/>
        <v/>
      </c>
      <c r="CS37" s="22" t="str">
        <f t="shared" si="22"/>
        <v/>
      </c>
      <c r="CT37" s="22" t="str">
        <f t="shared" si="23"/>
        <v/>
      </c>
      <c r="CU37" s="22" t="str">
        <f t="shared" si="24"/>
        <v/>
      </c>
      <c r="CV37" s="22"/>
      <c r="CW37" s="22"/>
      <c r="CX37" s="22">
        <v>29</v>
      </c>
      <c r="CY37" s="13" t="s">
        <v>397</v>
      </c>
      <c r="CZ37" s="14" t="s">
        <v>398</v>
      </c>
      <c r="DA37" s="13" t="s">
        <v>95</v>
      </c>
      <c r="DB37" s="13" t="s">
        <v>375</v>
      </c>
      <c r="DC37" s="40">
        <v>28581</v>
      </c>
      <c r="DD37" s="13" t="str">
        <f t="shared" si="40"/>
        <v/>
      </c>
      <c r="DE37" s="13" t="str">
        <f t="shared" si="25"/>
        <v/>
      </c>
      <c r="DF37" s="13" t="str">
        <f t="shared" si="26"/>
        <v/>
      </c>
      <c r="DG37" s="40">
        <f t="shared" si="27"/>
        <v>0</v>
      </c>
      <c r="DH37" s="13" t="str">
        <f t="shared" si="1"/>
        <v/>
      </c>
      <c r="DI37" s="22" t="str">
        <f t="shared" si="2"/>
        <v/>
      </c>
      <c r="DJ37" s="13" t="str">
        <f>IF(DI37="","",RANK(DI37,$DI$9:$DI$1415,1)+COUNTIF($DI$9:DI37,DI37)-1)</f>
        <v/>
      </c>
      <c r="DK37" s="13" t="str">
        <f t="shared" si="3"/>
        <v/>
      </c>
      <c r="DL37" s="13" t="str">
        <f t="shared" si="28"/>
        <v/>
      </c>
      <c r="DM37" s="14" t="str">
        <f t="shared" si="29"/>
        <v/>
      </c>
      <c r="DN37" s="13" t="str">
        <f t="shared" si="30"/>
        <v/>
      </c>
      <c r="DO37" s="40">
        <f t="shared" si="31"/>
        <v>0</v>
      </c>
      <c r="DP37" s="40"/>
      <c r="DQ37" s="13" t="str">
        <f t="shared" si="32"/>
        <v/>
      </c>
      <c r="DR37" s="13"/>
      <c r="DS37" s="13"/>
    </row>
    <row r="38" spans="1:123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>
        <v>28</v>
      </c>
      <c r="AK38" s="22" t="s">
        <v>117</v>
      </c>
      <c r="AL38" s="22" t="str">
        <f>Biaya!X48</f>
        <v>Papua tengah</v>
      </c>
      <c r="AM38" s="33">
        <f>Biaya!Y48</f>
        <v>1000000</v>
      </c>
      <c r="AN38" s="22"/>
      <c r="AO38" s="22"/>
      <c r="AP38" s="22"/>
      <c r="AQ38" s="22">
        <v>30</v>
      </c>
      <c r="AR38" s="22" t="s">
        <v>185</v>
      </c>
      <c r="AS38" s="22" t="s">
        <v>186</v>
      </c>
      <c r="AT38" s="22"/>
      <c r="AU38" s="22"/>
      <c r="AV38" s="22"/>
      <c r="AW38" s="22"/>
      <c r="AX38" s="22"/>
      <c r="AY38" s="22"/>
      <c r="AZ38" s="22"/>
      <c r="BA38" s="22"/>
      <c r="BB38" s="22"/>
      <c r="BC38" s="13">
        <f>Pendaftaran!A79</f>
        <v>30</v>
      </c>
      <c r="BD38" s="22" t="str">
        <f>Pendaftaran!C79</f>
        <v/>
      </c>
      <c r="BE38" s="22"/>
      <c r="BF38" s="22" t="str">
        <f t="shared" si="4"/>
        <v/>
      </c>
      <c r="BG38" s="22"/>
      <c r="BH38" s="22"/>
      <c r="BI38" s="13">
        <f>Pendaftaran!G79</f>
        <v>0</v>
      </c>
      <c r="BJ38" s="13">
        <f>Pendaftaran!H79</f>
        <v>0</v>
      </c>
      <c r="BK38" s="13">
        <f>IF(Pendaftaran!L79="Non Pelajar","",IF(bufffer!DX39="Pelajar",1,Pendaftaran!I79))</f>
        <v>0</v>
      </c>
      <c r="BL38" s="22" t="str">
        <f t="shared" si="0"/>
        <v/>
      </c>
      <c r="BM38" s="22" t="str">
        <f t="shared" si="5"/>
        <v/>
      </c>
      <c r="BN38" s="22">
        <f t="shared" si="6"/>
        <v>0</v>
      </c>
      <c r="BO38" s="22"/>
      <c r="BP38" s="22"/>
      <c r="BQ38" s="22"/>
      <c r="BR38" s="13">
        <f t="shared" si="39"/>
        <v>60</v>
      </c>
      <c r="BS38" s="22">
        <f>Pendaftaran!O79</f>
        <v>0</v>
      </c>
      <c r="BT38" s="22"/>
      <c r="BU38" s="22" t="str">
        <f t="shared" si="7"/>
        <v/>
      </c>
      <c r="BV38" s="22"/>
      <c r="BW38" s="13">
        <f>Pendaftaran!S79</f>
        <v>0</v>
      </c>
      <c r="BX38" s="13">
        <f>Pendaftaran!T79</f>
        <v>0</v>
      </c>
      <c r="BY38" s="13">
        <f>Pendaftaran!U79</f>
        <v>0</v>
      </c>
      <c r="BZ38" s="13">
        <f>IF(Pendaftaran!Y79="Non Pelajar","",IF(bufffer!ED39="Pelajar",1,Pendaftaran!V79))</f>
        <v>0</v>
      </c>
      <c r="CA38" s="22" t="str">
        <f t="shared" si="8"/>
        <v/>
      </c>
      <c r="CB38" s="22" t="str">
        <f t="shared" si="9"/>
        <v/>
      </c>
      <c r="CC38" s="22">
        <f t="shared" si="10"/>
        <v>0</v>
      </c>
      <c r="CD38" s="22" t="str">
        <f t="shared" si="11"/>
        <v/>
      </c>
      <c r="CE38" s="22">
        <v>30</v>
      </c>
      <c r="CF38" s="22">
        <f t="shared" si="12"/>
        <v>30</v>
      </c>
      <c r="CG38" s="22" t="str">
        <f t="shared" si="48"/>
        <v/>
      </c>
      <c r="CH38" s="22"/>
      <c r="CI38" s="22" t="str">
        <f t="shared" si="14"/>
        <v/>
      </c>
      <c r="CJ38" s="13" t="str">
        <f t="shared" si="15"/>
        <v/>
      </c>
      <c r="CK38" s="13" t="str">
        <f t="shared" si="16"/>
        <v/>
      </c>
      <c r="CL38" s="13" t="str">
        <f t="shared" si="17"/>
        <v/>
      </c>
      <c r="CM38" s="22">
        <f t="shared" si="18"/>
        <v>0</v>
      </c>
      <c r="CN38" s="22"/>
      <c r="CO38" s="13" t="str">
        <f t="shared" si="19"/>
        <v/>
      </c>
      <c r="CP38" s="13" t="str">
        <f>IF(CO38="","",RANK(CO38,$CO$9:$CO$68,1)+COUNTIF($CO$9:CO38,CO38)-1)</f>
        <v/>
      </c>
      <c r="CQ38" s="13" t="str">
        <f t="shared" si="20"/>
        <v/>
      </c>
      <c r="CR38" s="22" t="str">
        <f t="shared" si="21"/>
        <v/>
      </c>
      <c r="CS38" s="22" t="str">
        <f t="shared" si="22"/>
        <v/>
      </c>
      <c r="CT38" s="22" t="str">
        <f t="shared" si="23"/>
        <v/>
      </c>
      <c r="CU38" s="22" t="str">
        <f t="shared" si="24"/>
        <v/>
      </c>
      <c r="CV38" s="22"/>
      <c r="CW38" s="22"/>
      <c r="CX38" s="22">
        <v>30</v>
      </c>
      <c r="CY38" s="13" t="s">
        <v>399</v>
      </c>
      <c r="CZ38" s="14" t="s">
        <v>400</v>
      </c>
      <c r="DA38" s="13" t="s">
        <v>95</v>
      </c>
      <c r="DB38" s="13" t="s">
        <v>100</v>
      </c>
      <c r="DC38" s="40"/>
      <c r="DD38" s="13" t="str">
        <f t="shared" si="40"/>
        <v/>
      </c>
      <c r="DE38" s="13" t="str">
        <f t="shared" si="25"/>
        <v/>
      </c>
      <c r="DF38" s="13" t="str">
        <f t="shared" si="26"/>
        <v/>
      </c>
      <c r="DG38" s="40">
        <f t="shared" si="27"/>
        <v>0</v>
      </c>
      <c r="DH38" s="13" t="str">
        <f t="shared" si="1"/>
        <v/>
      </c>
      <c r="DI38" s="22" t="str">
        <f t="shared" si="2"/>
        <v/>
      </c>
      <c r="DJ38" s="13" t="str">
        <f>IF(DI38="","",RANK(DI38,$DI$9:$DI$1415,1)+COUNTIF($DI$9:DI38,DI38)-1)</f>
        <v/>
      </c>
      <c r="DK38" s="13" t="str">
        <f t="shared" si="3"/>
        <v/>
      </c>
      <c r="DL38" s="13" t="str">
        <f t="shared" si="28"/>
        <v/>
      </c>
      <c r="DM38" s="14" t="str">
        <f t="shared" si="29"/>
        <v/>
      </c>
      <c r="DN38" s="13" t="str">
        <f t="shared" si="30"/>
        <v/>
      </c>
      <c r="DO38" s="40">
        <f t="shared" si="31"/>
        <v>0</v>
      </c>
      <c r="DP38" s="40"/>
      <c r="DQ38" s="13" t="str">
        <f t="shared" si="32"/>
        <v/>
      </c>
      <c r="DR38" s="13"/>
      <c r="DS38" s="13"/>
    </row>
    <row r="39" spans="1:123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>
        <v>29</v>
      </c>
      <c r="AK39" s="22" t="s">
        <v>52</v>
      </c>
      <c r="AL39" s="22" t="str">
        <f>Biaya!X49</f>
        <v>Riau</v>
      </c>
      <c r="AM39" s="33">
        <f>Biaya!Y49</f>
        <v>3000000</v>
      </c>
      <c r="AN39" s="22"/>
      <c r="AO39" s="22"/>
      <c r="AP39" s="22"/>
      <c r="AQ39" s="22">
        <v>31</v>
      </c>
      <c r="AR39" s="22" t="s">
        <v>187</v>
      </c>
      <c r="AS39" s="22" t="s">
        <v>188</v>
      </c>
      <c r="AT39" s="22"/>
      <c r="AU39" s="22"/>
      <c r="AV39" s="22"/>
      <c r="AW39" s="22"/>
      <c r="AX39" s="22"/>
      <c r="AY39" s="22"/>
      <c r="AZ39" s="22"/>
      <c r="BA39" s="22"/>
      <c r="BB39" s="22"/>
      <c r="BC39" s="13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>
        <v>31</v>
      </c>
      <c r="CF39" s="22">
        <f>BR9</f>
        <v>31</v>
      </c>
      <c r="CG39" s="22">
        <f>BS9</f>
        <v>0</v>
      </c>
      <c r="CH39" s="22"/>
      <c r="CI39" s="22" t="str">
        <f>BU9</f>
        <v/>
      </c>
      <c r="CJ39" s="13" t="str">
        <f>IF(BX9=1,"KTA","")</f>
        <v/>
      </c>
      <c r="CK39" s="13" t="str">
        <f>IF(BY9=1,"SPL","")</f>
        <v/>
      </c>
      <c r="CL39" s="13" t="str">
        <f t="shared" si="17"/>
        <v/>
      </c>
      <c r="CM39" s="22">
        <f>CC9</f>
        <v>0</v>
      </c>
      <c r="CN39" s="22"/>
      <c r="CO39" s="13" t="str">
        <f t="shared" si="19"/>
        <v/>
      </c>
      <c r="CP39" s="13" t="str">
        <f>IF(CO39="","",RANK(CO39,$CO$9:$CO$68,1)+COUNTIF($CO$9:CO39,CO39)-1)</f>
        <v/>
      </c>
      <c r="CQ39" s="13" t="str">
        <f t="shared" si="20"/>
        <v/>
      </c>
      <c r="CR39" s="22" t="str">
        <f t="shared" si="21"/>
        <v/>
      </c>
      <c r="CS39" s="22" t="str">
        <f t="shared" si="22"/>
        <v/>
      </c>
      <c r="CT39" s="22" t="str">
        <f t="shared" si="23"/>
        <v/>
      </c>
      <c r="CU39" s="22" t="str">
        <f t="shared" si="24"/>
        <v/>
      </c>
      <c r="CV39" s="22"/>
      <c r="CW39" s="22"/>
      <c r="CX39" s="22">
        <v>31</v>
      </c>
      <c r="CY39" s="13" t="s">
        <v>401</v>
      </c>
      <c r="CZ39" s="14" t="s">
        <v>83</v>
      </c>
      <c r="DA39" s="13" t="s">
        <v>95</v>
      </c>
      <c r="DB39" s="13" t="s">
        <v>98</v>
      </c>
      <c r="DC39" s="40"/>
      <c r="DD39" s="13" t="str">
        <f t="shared" si="40"/>
        <v/>
      </c>
      <c r="DE39" s="13" t="str">
        <f t="shared" si="25"/>
        <v/>
      </c>
      <c r="DF39" s="13" t="str">
        <f t="shared" si="26"/>
        <v/>
      </c>
      <c r="DG39" s="40">
        <f t="shared" si="27"/>
        <v>0</v>
      </c>
      <c r="DH39" s="13" t="str">
        <f t="shared" si="1"/>
        <v/>
      </c>
      <c r="DI39" s="22" t="str">
        <f t="shared" si="2"/>
        <v/>
      </c>
      <c r="DJ39" s="13" t="str">
        <f>IF(DI39="","",RANK(DI39,$DI$9:$DI$1415,1)+COUNTIF($DI$9:DI39,DI39)-1)</f>
        <v/>
      </c>
      <c r="DK39" s="13" t="str">
        <f t="shared" si="3"/>
        <v/>
      </c>
      <c r="DL39" s="13" t="str">
        <f t="shared" si="28"/>
        <v/>
      </c>
      <c r="DM39" s="14" t="str">
        <f t="shared" si="29"/>
        <v/>
      </c>
      <c r="DN39" s="13" t="str">
        <f t="shared" si="30"/>
        <v/>
      </c>
      <c r="DO39" s="40">
        <f t="shared" si="31"/>
        <v>0</v>
      </c>
      <c r="DP39" s="40"/>
      <c r="DQ39" s="13" t="str">
        <f t="shared" si="32"/>
        <v/>
      </c>
      <c r="DR39" s="13"/>
      <c r="DS39" s="13"/>
    </row>
    <row r="40" spans="1:123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>
        <v>30</v>
      </c>
      <c r="AK40" s="22" t="s">
        <v>118</v>
      </c>
      <c r="AL40" s="22" t="str">
        <f>Biaya!X50</f>
        <v>Sulawesi Barat</v>
      </c>
      <c r="AM40" s="33">
        <f>Biaya!Y50</f>
        <v>1000000</v>
      </c>
      <c r="AN40" s="22"/>
      <c r="AO40" s="22"/>
      <c r="AP40" s="22"/>
      <c r="AQ40" s="22">
        <v>32</v>
      </c>
      <c r="AR40" s="22" t="s">
        <v>189</v>
      </c>
      <c r="AS40" s="22" t="s">
        <v>190</v>
      </c>
      <c r="AT40" s="22"/>
      <c r="AU40" s="22"/>
      <c r="AV40" s="22"/>
      <c r="AW40" s="22"/>
      <c r="AX40" s="22"/>
      <c r="AY40" s="22"/>
      <c r="AZ40" s="22"/>
      <c r="BA40" s="22"/>
      <c r="BB40" s="22"/>
      <c r="BC40" s="13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>
        <v>32</v>
      </c>
      <c r="CF40" s="22">
        <f t="shared" ref="CF40:CF68" si="50">BR10</f>
        <v>32</v>
      </c>
      <c r="CG40" s="22">
        <f t="shared" ref="CG40:CG68" si="51">BS10</f>
        <v>0</v>
      </c>
      <c r="CH40" s="22"/>
      <c r="CI40" s="22" t="str">
        <f t="shared" ref="CI40:CI68" si="52">BU10</f>
        <v/>
      </c>
      <c r="CJ40" s="13" t="str">
        <f t="shared" ref="CJ40:CJ68" si="53">IF(BX10=1,"KTA","")</f>
        <v/>
      </c>
      <c r="CK40" s="13" t="str">
        <f t="shared" ref="CK40:CK68" si="54">IF(BY10=1,"SPL","")</f>
        <v/>
      </c>
      <c r="CL40" s="13" t="str">
        <f t="shared" si="17"/>
        <v/>
      </c>
      <c r="CM40" s="22">
        <f t="shared" ref="CM40:CM68" si="55">CC10</f>
        <v>0</v>
      </c>
      <c r="CN40" s="22"/>
      <c r="CO40" s="13" t="str">
        <f t="shared" si="19"/>
        <v/>
      </c>
      <c r="CP40" s="13" t="str">
        <f>IF(CO40="","",RANK(CO40,$CO$9:$CO$68,1)+COUNTIF($CO$9:CO40,CO40)-1)</f>
        <v/>
      </c>
      <c r="CQ40" s="13" t="str">
        <f t="shared" si="20"/>
        <v/>
      </c>
      <c r="CR40" s="22" t="str">
        <f t="shared" si="21"/>
        <v/>
      </c>
      <c r="CS40" s="22" t="str">
        <f t="shared" si="22"/>
        <v/>
      </c>
      <c r="CT40" s="22" t="str">
        <f t="shared" si="23"/>
        <v/>
      </c>
      <c r="CU40" s="22" t="str">
        <f t="shared" si="24"/>
        <v/>
      </c>
      <c r="CV40" s="22"/>
      <c r="CW40" s="22"/>
      <c r="CX40" s="22">
        <v>32</v>
      </c>
      <c r="CY40" s="13" t="s">
        <v>402</v>
      </c>
      <c r="CZ40" s="14" t="s">
        <v>403</v>
      </c>
      <c r="DA40" s="13" t="s">
        <v>95</v>
      </c>
      <c r="DB40" s="13" t="s">
        <v>375</v>
      </c>
      <c r="DC40" s="40">
        <v>20073</v>
      </c>
      <c r="DD40" s="13" t="str">
        <f t="shared" si="40"/>
        <v/>
      </c>
      <c r="DE40" s="13" t="str">
        <f t="shared" si="25"/>
        <v/>
      </c>
      <c r="DF40" s="13" t="str">
        <f t="shared" si="26"/>
        <v/>
      </c>
      <c r="DG40" s="40">
        <f t="shared" si="27"/>
        <v>0</v>
      </c>
      <c r="DH40" s="13" t="str">
        <f t="shared" si="1"/>
        <v/>
      </c>
      <c r="DI40" s="22" t="str">
        <f t="shared" si="2"/>
        <v/>
      </c>
      <c r="DJ40" s="13" t="str">
        <f>IF(DI40="","",RANK(DI40,$DI$9:$DI$1415,1)+COUNTIF($DI$9:DI40,DI40)-1)</f>
        <v/>
      </c>
      <c r="DK40" s="13" t="str">
        <f t="shared" si="3"/>
        <v/>
      </c>
      <c r="DL40" s="13" t="str">
        <f t="shared" si="28"/>
        <v/>
      </c>
      <c r="DM40" s="14" t="str">
        <f t="shared" si="29"/>
        <v/>
      </c>
      <c r="DN40" s="13" t="str">
        <f t="shared" si="30"/>
        <v/>
      </c>
      <c r="DO40" s="40">
        <f t="shared" si="31"/>
        <v>0</v>
      </c>
      <c r="DP40" s="40"/>
      <c r="DQ40" s="13" t="str">
        <f t="shared" si="32"/>
        <v/>
      </c>
      <c r="DR40" s="13"/>
      <c r="DS40" s="13"/>
    </row>
    <row r="41" spans="1:123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>
        <v>31</v>
      </c>
      <c r="AK41" s="22" t="s">
        <v>119</v>
      </c>
      <c r="AL41" s="22" t="str">
        <f>Biaya!X51</f>
        <v>Sulawesi Selatan</v>
      </c>
      <c r="AM41" s="33">
        <f>Biaya!Y51</f>
        <v>1000000</v>
      </c>
      <c r="AN41" s="22"/>
      <c r="AO41" s="22"/>
      <c r="AP41" s="22"/>
      <c r="AQ41" s="22">
        <v>33</v>
      </c>
      <c r="AR41" s="22" t="s">
        <v>191</v>
      </c>
      <c r="AS41" s="22" t="s">
        <v>192</v>
      </c>
      <c r="AT41" s="22"/>
      <c r="AU41" s="22"/>
      <c r="AV41" s="22"/>
      <c r="AW41" s="22"/>
      <c r="AX41" s="22"/>
      <c r="AY41" s="22"/>
      <c r="AZ41" s="22"/>
      <c r="BA41" s="22"/>
      <c r="BB41" s="22"/>
      <c r="BC41" s="13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>
        <v>33</v>
      </c>
      <c r="CF41" s="22">
        <f t="shared" si="50"/>
        <v>33</v>
      </c>
      <c r="CG41" s="22">
        <f t="shared" si="51"/>
        <v>0</v>
      </c>
      <c r="CH41" s="22"/>
      <c r="CI41" s="22" t="str">
        <f t="shared" si="52"/>
        <v/>
      </c>
      <c r="CJ41" s="13" t="str">
        <f t="shared" si="53"/>
        <v/>
      </c>
      <c r="CK41" s="13" t="str">
        <f t="shared" si="54"/>
        <v/>
      </c>
      <c r="CL41" s="13" t="str">
        <f t="shared" si="17"/>
        <v/>
      </c>
      <c r="CM41" s="22">
        <f t="shared" si="55"/>
        <v>0</v>
      </c>
      <c r="CN41" s="22"/>
      <c r="CO41" s="13" t="str">
        <f t="shared" si="19"/>
        <v/>
      </c>
      <c r="CP41" s="13" t="str">
        <f>IF(CO41="","",RANK(CO41,$CO$9:$CO$68,1)+COUNTIF($CO$9:CO41,CO41)-1)</f>
        <v/>
      </c>
      <c r="CQ41" s="13" t="str">
        <f t="shared" si="20"/>
        <v/>
      </c>
      <c r="CR41" s="22" t="str">
        <f t="shared" si="21"/>
        <v/>
      </c>
      <c r="CS41" s="22" t="str">
        <f t="shared" si="22"/>
        <v/>
      </c>
      <c r="CT41" s="22" t="str">
        <f t="shared" si="23"/>
        <v/>
      </c>
      <c r="CU41" s="22" t="str">
        <f t="shared" si="24"/>
        <v/>
      </c>
      <c r="CV41" s="22"/>
      <c r="CW41" s="22"/>
      <c r="CX41" s="22">
        <v>33</v>
      </c>
      <c r="CY41" s="13" t="s">
        <v>404</v>
      </c>
      <c r="CZ41" s="14" t="s">
        <v>405</v>
      </c>
      <c r="DA41" s="13" t="s">
        <v>95</v>
      </c>
      <c r="DB41" s="13" t="s">
        <v>375</v>
      </c>
      <c r="DC41" s="40"/>
      <c r="DD41" s="13" t="str">
        <f t="shared" si="40"/>
        <v/>
      </c>
      <c r="DE41" s="13" t="str">
        <f t="shared" si="25"/>
        <v/>
      </c>
      <c r="DF41" s="13" t="str">
        <f t="shared" si="26"/>
        <v/>
      </c>
      <c r="DG41" s="40">
        <f t="shared" si="27"/>
        <v>0</v>
      </c>
      <c r="DH41" s="13" t="str">
        <f t="shared" si="1"/>
        <v/>
      </c>
      <c r="DI41" s="22" t="str">
        <f t="shared" si="2"/>
        <v/>
      </c>
      <c r="DJ41" s="13" t="str">
        <f>IF(DI41="","",RANK(DI41,$DI$9:$DI$1415,1)+COUNTIF($DI$9:DI41,DI41)-1)</f>
        <v/>
      </c>
      <c r="DK41" s="13" t="str">
        <f t="shared" si="3"/>
        <v/>
      </c>
      <c r="DL41" s="13" t="str">
        <f t="shared" si="28"/>
        <v/>
      </c>
      <c r="DM41" s="14" t="str">
        <f t="shared" si="29"/>
        <v/>
      </c>
      <c r="DN41" s="13" t="str">
        <f t="shared" si="30"/>
        <v/>
      </c>
      <c r="DO41" s="40">
        <f t="shared" si="31"/>
        <v>0</v>
      </c>
      <c r="DP41" s="40"/>
      <c r="DQ41" s="13" t="str">
        <f t="shared" si="32"/>
        <v/>
      </c>
      <c r="DR41" s="13"/>
      <c r="DS41" s="13"/>
    </row>
    <row r="42" spans="1:123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>
        <v>32</v>
      </c>
      <c r="AK42" s="22" t="s">
        <v>120</v>
      </c>
      <c r="AL42" s="22" t="str">
        <f>Biaya!X52</f>
        <v>Sulawesi Tengah</v>
      </c>
      <c r="AM42" s="33">
        <f>Biaya!Y52</f>
        <v>1000000</v>
      </c>
      <c r="AN42" s="22"/>
      <c r="AO42" s="22"/>
      <c r="AP42" s="22"/>
      <c r="AQ42" s="22">
        <v>34</v>
      </c>
      <c r="AR42" s="22" t="s">
        <v>193</v>
      </c>
      <c r="AS42" s="22" t="s">
        <v>194</v>
      </c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>
        <v>34</v>
      </c>
      <c r="CF42" s="22">
        <f t="shared" si="50"/>
        <v>34</v>
      </c>
      <c r="CG42" s="22">
        <f t="shared" si="51"/>
        <v>0</v>
      </c>
      <c r="CH42" s="22"/>
      <c r="CI42" s="22" t="str">
        <f t="shared" si="52"/>
        <v/>
      </c>
      <c r="CJ42" s="13" t="str">
        <f t="shared" si="53"/>
        <v/>
      </c>
      <c r="CK42" s="13" t="str">
        <f t="shared" si="54"/>
        <v/>
      </c>
      <c r="CL42" s="13" t="str">
        <f t="shared" si="17"/>
        <v/>
      </c>
      <c r="CM42" s="22">
        <f t="shared" si="55"/>
        <v>0</v>
      </c>
      <c r="CN42" s="22"/>
      <c r="CO42" s="13" t="str">
        <f t="shared" si="19"/>
        <v/>
      </c>
      <c r="CP42" s="13" t="str">
        <f>IF(CO42="","",RANK(CO42,$CO$9:$CO$68,1)+COUNTIF($CO$9:CO42,CO42)-1)</f>
        <v/>
      </c>
      <c r="CQ42" s="13" t="str">
        <f t="shared" si="20"/>
        <v/>
      </c>
      <c r="CR42" s="22" t="str">
        <f t="shared" si="21"/>
        <v/>
      </c>
      <c r="CS42" s="22" t="str">
        <f t="shared" si="22"/>
        <v/>
      </c>
      <c r="CT42" s="22" t="str">
        <f t="shared" si="23"/>
        <v/>
      </c>
      <c r="CU42" s="22" t="str">
        <f t="shared" si="24"/>
        <v/>
      </c>
      <c r="CV42" s="22"/>
      <c r="CW42" s="22"/>
      <c r="CX42" s="22">
        <v>34</v>
      </c>
      <c r="CY42" s="13" t="s">
        <v>406</v>
      </c>
      <c r="CZ42" s="14" t="s">
        <v>407</v>
      </c>
      <c r="DA42" s="13" t="s">
        <v>95</v>
      </c>
      <c r="DB42" s="13" t="s">
        <v>99</v>
      </c>
      <c r="DC42" s="40">
        <v>29685</v>
      </c>
      <c r="DD42" s="13" t="str">
        <f t="shared" si="40"/>
        <v/>
      </c>
      <c r="DE42" s="13" t="str">
        <f t="shared" si="25"/>
        <v/>
      </c>
      <c r="DF42" s="13" t="str">
        <f t="shared" si="26"/>
        <v/>
      </c>
      <c r="DG42" s="40">
        <f t="shared" si="27"/>
        <v>0</v>
      </c>
      <c r="DH42" s="13" t="str">
        <f t="shared" si="1"/>
        <v/>
      </c>
      <c r="DI42" s="22" t="str">
        <f t="shared" si="2"/>
        <v/>
      </c>
      <c r="DJ42" s="13" t="str">
        <f>IF(DI42="","",RANK(DI42,$DI$9:$DI$1415,1)+COUNTIF($DI$9:DI42,DI42)-1)</f>
        <v/>
      </c>
      <c r="DK42" s="13" t="str">
        <f t="shared" si="3"/>
        <v/>
      </c>
      <c r="DL42" s="13" t="str">
        <f t="shared" si="28"/>
        <v/>
      </c>
      <c r="DM42" s="14" t="str">
        <f t="shared" si="29"/>
        <v/>
      </c>
      <c r="DN42" s="13" t="str">
        <f t="shared" si="30"/>
        <v/>
      </c>
      <c r="DO42" s="40">
        <f t="shared" si="31"/>
        <v>0</v>
      </c>
      <c r="DP42" s="40"/>
      <c r="DQ42" s="13" t="str">
        <f t="shared" si="32"/>
        <v/>
      </c>
      <c r="DR42" s="13"/>
      <c r="DS42" s="13"/>
    </row>
    <row r="43" spans="1:123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>
        <v>33</v>
      </c>
      <c r="AK43" s="22" t="s">
        <v>121</v>
      </c>
      <c r="AL43" s="22" t="str">
        <f>Biaya!X53</f>
        <v>Sulawesi Tenggara</v>
      </c>
      <c r="AM43" s="33">
        <f>Biaya!Y53</f>
        <v>1000000</v>
      </c>
      <c r="AN43" s="22"/>
      <c r="AO43" s="22"/>
      <c r="AP43" s="22"/>
      <c r="AQ43" s="22">
        <v>35</v>
      </c>
      <c r="AR43" s="22" t="s">
        <v>195</v>
      </c>
      <c r="AS43" s="22" t="s">
        <v>196</v>
      </c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>
        <v>35</v>
      </c>
      <c r="CF43" s="22">
        <f t="shared" si="50"/>
        <v>35</v>
      </c>
      <c r="CG43" s="22">
        <f t="shared" si="51"/>
        <v>0</v>
      </c>
      <c r="CH43" s="22"/>
      <c r="CI43" s="22" t="str">
        <f t="shared" si="52"/>
        <v/>
      </c>
      <c r="CJ43" s="13" t="str">
        <f t="shared" si="53"/>
        <v/>
      </c>
      <c r="CK43" s="13" t="str">
        <f t="shared" si="54"/>
        <v/>
      </c>
      <c r="CL43" s="13" t="str">
        <f t="shared" si="17"/>
        <v/>
      </c>
      <c r="CM43" s="22">
        <f t="shared" si="55"/>
        <v>0</v>
      </c>
      <c r="CN43" s="22"/>
      <c r="CO43" s="13" t="str">
        <f t="shared" si="19"/>
        <v/>
      </c>
      <c r="CP43" s="13" t="str">
        <f>IF(CO43="","",RANK(CO43,$CO$9:$CO$68,1)+COUNTIF($CO$9:CO43,CO43)-1)</f>
        <v/>
      </c>
      <c r="CQ43" s="13" t="str">
        <f t="shared" si="20"/>
        <v/>
      </c>
      <c r="CR43" s="22" t="str">
        <f t="shared" si="21"/>
        <v/>
      </c>
      <c r="CS43" s="22" t="str">
        <f t="shared" si="22"/>
        <v/>
      </c>
      <c r="CT43" s="22" t="str">
        <f t="shared" si="23"/>
        <v/>
      </c>
      <c r="CU43" s="22" t="str">
        <f t="shared" si="24"/>
        <v/>
      </c>
      <c r="CV43" s="22"/>
      <c r="CW43" s="22"/>
      <c r="CX43" s="22">
        <v>35</v>
      </c>
      <c r="CY43" s="13" t="s">
        <v>408</v>
      </c>
      <c r="CZ43" s="14" t="s">
        <v>409</v>
      </c>
      <c r="DA43" s="13" t="s">
        <v>95</v>
      </c>
      <c r="DB43" s="13" t="s">
        <v>99</v>
      </c>
      <c r="DC43" s="40"/>
      <c r="DD43" s="13" t="str">
        <f t="shared" si="40"/>
        <v/>
      </c>
      <c r="DE43" s="13" t="str">
        <f t="shared" si="25"/>
        <v/>
      </c>
      <c r="DF43" s="13" t="str">
        <f t="shared" si="26"/>
        <v/>
      </c>
      <c r="DG43" s="40">
        <f t="shared" si="27"/>
        <v>0</v>
      </c>
      <c r="DH43" s="13" t="str">
        <f t="shared" si="1"/>
        <v/>
      </c>
      <c r="DI43" s="22" t="str">
        <f t="shared" si="2"/>
        <v/>
      </c>
      <c r="DJ43" s="13" t="str">
        <f>IF(DI43="","",RANK(DI43,$DI$9:$DI$1415,1)+COUNTIF($DI$9:DI43,DI43)-1)</f>
        <v/>
      </c>
      <c r="DK43" s="13" t="str">
        <f t="shared" si="3"/>
        <v/>
      </c>
      <c r="DL43" s="13" t="str">
        <f t="shared" si="28"/>
        <v/>
      </c>
      <c r="DM43" s="14" t="str">
        <f t="shared" si="29"/>
        <v/>
      </c>
      <c r="DN43" s="13" t="str">
        <f t="shared" si="30"/>
        <v/>
      </c>
      <c r="DO43" s="40">
        <f t="shared" si="31"/>
        <v>0</v>
      </c>
      <c r="DP43" s="40"/>
      <c r="DQ43" s="13" t="str">
        <f t="shared" si="32"/>
        <v/>
      </c>
      <c r="DR43" s="13"/>
      <c r="DS43" s="13"/>
    </row>
    <row r="44" spans="1:123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>
        <v>34</v>
      </c>
      <c r="AK44" s="22" t="s">
        <v>122</v>
      </c>
      <c r="AL44" s="22" t="str">
        <f>Biaya!X54</f>
        <v>Sulawesi Utara</v>
      </c>
      <c r="AM44" s="33">
        <f>Biaya!Y54</f>
        <v>1000000</v>
      </c>
      <c r="AN44" s="22"/>
      <c r="AO44" s="22"/>
      <c r="AP44" s="22"/>
      <c r="AQ44" s="22">
        <v>36</v>
      </c>
      <c r="AR44" s="22" t="s">
        <v>197</v>
      </c>
      <c r="AS44" s="22" t="s">
        <v>198</v>
      </c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>
        <v>36</v>
      </c>
      <c r="CF44" s="22">
        <f t="shared" si="50"/>
        <v>36</v>
      </c>
      <c r="CG44" s="22">
        <f t="shared" si="51"/>
        <v>0</v>
      </c>
      <c r="CH44" s="22"/>
      <c r="CI44" s="22" t="str">
        <f t="shared" si="52"/>
        <v/>
      </c>
      <c r="CJ44" s="13" t="str">
        <f t="shared" si="53"/>
        <v/>
      </c>
      <c r="CK44" s="13" t="str">
        <f t="shared" si="54"/>
        <v/>
      </c>
      <c r="CL44" s="13" t="str">
        <f t="shared" si="17"/>
        <v/>
      </c>
      <c r="CM44" s="22">
        <f t="shared" si="55"/>
        <v>0</v>
      </c>
      <c r="CN44" s="22"/>
      <c r="CO44" s="13" t="str">
        <f t="shared" si="19"/>
        <v/>
      </c>
      <c r="CP44" s="13" t="str">
        <f>IF(CO44="","",RANK(CO44,$CO$9:$CO$68,1)+COUNTIF($CO$9:CO44,CO44)-1)</f>
        <v/>
      </c>
      <c r="CQ44" s="13" t="str">
        <f t="shared" si="20"/>
        <v/>
      </c>
      <c r="CR44" s="22" t="str">
        <f t="shared" si="21"/>
        <v/>
      </c>
      <c r="CS44" s="22" t="str">
        <f t="shared" si="22"/>
        <v/>
      </c>
      <c r="CT44" s="22" t="str">
        <f t="shared" si="23"/>
        <v/>
      </c>
      <c r="CU44" s="22" t="str">
        <f t="shared" si="24"/>
        <v/>
      </c>
      <c r="CV44" s="22"/>
      <c r="CW44" s="22"/>
      <c r="CX44" s="22">
        <v>36</v>
      </c>
      <c r="CY44" s="13" t="s">
        <v>410</v>
      </c>
      <c r="CZ44" s="14" t="s">
        <v>411</v>
      </c>
      <c r="DA44" s="13" t="s">
        <v>95</v>
      </c>
      <c r="DB44" s="13" t="s">
        <v>104</v>
      </c>
      <c r="DC44" s="40">
        <v>14883</v>
      </c>
      <c r="DD44" s="13" t="str">
        <f t="shared" si="40"/>
        <v/>
      </c>
      <c r="DE44" s="13" t="str">
        <f t="shared" si="25"/>
        <v/>
      </c>
      <c r="DF44" s="13" t="str">
        <f t="shared" si="26"/>
        <v/>
      </c>
      <c r="DG44" s="40">
        <f t="shared" si="27"/>
        <v>0</v>
      </c>
      <c r="DH44" s="13" t="str">
        <f t="shared" si="1"/>
        <v/>
      </c>
      <c r="DI44" s="22" t="str">
        <f t="shared" si="2"/>
        <v/>
      </c>
      <c r="DJ44" s="13" t="str">
        <f>IF(DI44="","",RANK(DI44,$DI$9:$DI$1415,1)+COUNTIF($DI$9:DI44,DI44)-1)</f>
        <v/>
      </c>
      <c r="DK44" s="13" t="str">
        <f t="shared" si="3"/>
        <v/>
      </c>
      <c r="DL44" s="13" t="str">
        <f t="shared" si="28"/>
        <v/>
      </c>
      <c r="DM44" s="14" t="str">
        <f t="shared" si="29"/>
        <v/>
      </c>
      <c r="DN44" s="13" t="str">
        <f t="shared" si="30"/>
        <v/>
      </c>
      <c r="DO44" s="40">
        <f t="shared" si="31"/>
        <v>0</v>
      </c>
      <c r="DP44" s="40"/>
      <c r="DQ44" s="13" t="str">
        <f t="shared" si="32"/>
        <v/>
      </c>
      <c r="DR44" s="13"/>
      <c r="DS44" s="13"/>
    </row>
    <row r="45" spans="1:123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>
        <v>35</v>
      </c>
      <c r="AK45" s="22" t="s">
        <v>123</v>
      </c>
      <c r="AL45" s="22" t="str">
        <f>Biaya!X55</f>
        <v>Sumatera Barat</v>
      </c>
      <c r="AM45" s="33">
        <f>Biaya!Y55</f>
        <v>1000000</v>
      </c>
      <c r="AN45" s="22"/>
      <c r="AO45" s="22"/>
      <c r="AP45" s="22"/>
      <c r="AQ45" s="22">
        <v>37</v>
      </c>
      <c r="AR45" s="22" t="s">
        <v>199</v>
      </c>
      <c r="AS45" s="22" t="s">
        <v>200</v>
      </c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>
        <v>37</v>
      </c>
      <c r="CF45" s="22">
        <f t="shared" si="50"/>
        <v>37</v>
      </c>
      <c r="CG45" s="22">
        <f t="shared" si="51"/>
        <v>0</v>
      </c>
      <c r="CH45" s="22"/>
      <c r="CI45" s="22" t="str">
        <f t="shared" si="52"/>
        <v/>
      </c>
      <c r="CJ45" s="13" t="str">
        <f t="shared" si="53"/>
        <v/>
      </c>
      <c r="CK45" s="13" t="str">
        <f t="shared" si="54"/>
        <v/>
      </c>
      <c r="CL45" s="13" t="str">
        <f t="shared" si="17"/>
        <v/>
      </c>
      <c r="CM45" s="22">
        <f t="shared" si="55"/>
        <v>0</v>
      </c>
      <c r="CN45" s="22"/>
      <c r="CO45" s="13" t="str">
        <f t="shared" si="19"/>
        <v/>
      </c>
      <c r="CP45" s="13" t="str">
        <f>IF(CO45="","",RANK(CO45,$CO$9:$CO$68,1)+COUNTIF($CO$9:CO45,CO45)-1)</f>
        <v/>
      </c>
      <c r="CQ45" s="13" t="str">
        <f t="shared" si="20"/>
        <v/>
      </c>
      <c r="CR45" s="22" t="str">
        <f t="shared" si="21"/>
        <v/>
      </c>
      <c r="CS45" s="22" t="str">
        <f t="shared" si="22"/>
        <v/>
      </c>
      <c r="CT45" s="22" t="str">
        <f t="shared" si="23"/>
        <v/>
      </c>
      <c r="CU45" s="22" t="str">
        <f t="shared" si="24"/>
        <v/>
      </c>
      <c r="CV45" s="22"/>
      <c r="CW45" s="22"/>
      <c r="CX45" s="22">
        <v>37</v>
      </c>
      <c r="CY45" s="13" t="s">
        <v>412</v>
      </c>
      <c r="CZ45" s="14" t="s">
        <v>413</v>
      </c>
      <c r="DA45" s="13" t="s">
        <v>95</v>
      </c>
      <c r="DB45" s="13" t="s">
        <v>124</v>
      </c>
      <c r="DC45" s="40"/>
      <c r="DD45" s="13" t="str">
        <f t="shared" si="40"/>
        <v/>
      </c>
      <c r="DE45" s="13" t="str">
        <f t="shared" si="25"/>
        <v/>
      </c>
      <c r="DF45" s="13" t="str">
        <f t="shared" si="26"/>
        <v/>
      </c>
      <c r="DG45" s="40">
        <f t="shared" si="27"/>
        <v>0</v>
      </c>
      <c r="DH45" s="13" t="str">
        <f t="shared" si="1"/>
        <v/>
      </c>
      <c r="DI45" s="22" t="str">
        <f t="shared" si="2"/>
        <v/>
      </c>
      <c r="DJ45" s="13" t="str">
        <f>IF(DI45="","",RANK(DI45,$DI$9:$DI$1415,1)+COUNTIF($DI$9:DI45,DI45)-1)</f>
        <v/>
      </c>
      <c r="DK45" s="13" t="str">
        <f t="shared" si="3"/>
        <v/>
      </c>
      <c r="DL45" s="13" t="str">
        <f t="shared" si="28"/>
        <v/>
      </c>
      <c r="DM45" s="14" t="str">
        <f t="shared" si="29"/>
        <v/>
      </c>
      <c r="DN45" s="13" t="str">
        <f t="shared" si="30"/>
        <v/>
      </c>
      <c r="DO45" s="40">
        <f t="shared" si="31"/>
        <v>0</v>
      </c>
      <c r="DP45" s="40"/>
      <c r="DQ45" s="13" t="str">
        <f t="shared" si="32"/>
        <v/>
      </c>
      <c r="DR45" s="13"/>
      <c r="DS45" s="13"/>
    </row>
    <row r="46" spans="1:123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>
        <v>36</v>
      </c>
      <c r="AK46" s="22" t="s">
        <v>124</v>
      </c>
      <c r="AL46" s="22" t="str">
        <f>Biaya!X56</f>
        <v>Sumatera Selatan</v>
      </c>
      <c r="AM46" s="33">
        <f>Biaya!Y56</f>
        <v>1000000</v>
      </c>
      <c r="AN46" s="22"/>
      <c r="AO46" s="22"/>
      <c r="AP46" s="22"/>
      <c r="AQ46" s="22">
        <v>38</v>
      </c>
      <c r="AR46" s="22" t="s">
        <v>201</v>
      </c>
      <c r="AS46" s="22" t="s">
        <v>202</v>
      </c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>
        <v>38</v>
      </c>
      <c r="CF46" s="22">
        <f t="shared" si="50"/>
        <v>38</v>
      </c>
      <c r="CG46" s="22">
        <f t="shared" si="51"/>
        <v>0</v>
      </c>
      <c r="CH46" s="22"/>
      <c r="CI46" s="22" t="str">
        <f t="shared" si="52"/>
        <v/>
      </c>
      <c r="CJ46" s="13" t="str">
        <f t="shared" si="53"/>
        <v/>
      </c>
      <c r="CK46" s="13" t="str">
        <f t="shared" si="54"/>
        <v/>
      </c>
      <c r="CL46" s="13" t="str">
        <f t="shared" si="17"/>
        <v/>
      </c>
      <c r="CM46" s="22">
        <f t="shared" si="55"/>
        <v>0</v>
      </c>
      <c r="CN46" s="22"/>
      <c r="CO46" s="13" t="str">
        <f t="shared" si="19"/>
        <v/>
      </c>
      <c r="CP46" s="13" t="str">
        <f>IF(CO46="","",RANK(CO46,$CO$9:$CO$68,1)+COUNTIF($CO$9:CO46,CO46)-1)</f>
        <v/>
      </c>
      <c r="CQ46" s="13" t="str">
        <f t="shared" si="20"/>
        <v/>
      </c>
      <c r="CR46" s="22" t="str">
        <f t="shared" si="21"/>
        <v/>
      </c>
      <c r="CS46" s="22" t="str">
        <f t="shared" si="22"/>
        <v/>
      </c>
      <c r="CT46" s="22" t="str">
        <f t="shared" si="23"/>
        <v/>
      </c>
      <c r="CU46" s="22" t="str">
        <f t="shared" si="24"/>
        <v/>
      </c>
      <c r="CV46" s="22"/>
      <c r="CW46" s="22"/>
      <c r="CX46" s="22">
        <v>38</v>
      </c>
      <c r="CY46" s="13" t="s">
        <v>414</v>
      </c>
      <c r="CZ46" s="14" t="s">
        <v>415</v>
      </c>
      <c r="DA46" s="13" t="s">
        <v>96</v>
      </c>
      <c r="DB46" s="13" t="s">
        <v>375</v>
      </c>
      <c r="DC46" s="40"/>
      <c r="DD46" s="13" t="str">
        <f t="shared" si="40"/>
        <v/>
      </c>
      <c r="DE46" s="13" t="str">
        <f t="shared" si="25"/>
        <v/>
      </c>
      <c r="DF46" s="13" t="str">
        <f t="shared" si="26"/>
        <v/>
      </c>
      <c r="DG46" s="40">
        <f t="shared" si="27"/>
        <v>0</v>
      </c>
      <c r="DH46" s="13" t="str">
        <f t="shared" si="1"/>
        <v/>
      </c>
      <c r="DI46" s="22" t="str">
        <f t="shared" si="2"/>
        <v/>
      </c>
      <c r="DJ46" s="13" t="str">
        <f>IF(DI46="","",RANK(DI46,$DI$9:$DI$1415,1)+COUNTIF($DI$9:DI46,DI46)-1)</f>
        <v/>
      </c>
      <c r="DK46" s="13" t="str">
        <f t="shared" si="3"/>
        <v/>
      </c>
      <c r="DL46" s="13" t="str">
        <f t="shared" si="28"/>
        <v/>
      </c>
      <c r="DM46" s="14" t="str">
        <f t="shared" si="29"/>
        <v/>
      </c>
      <c r="DN46" s="13" t="str">
        <f t="shared" si="30"/>
        <v/>
      </c>
      <c r="DO46" s="40">
        <f t="shared" si="31"/>
        <v>0</v>
      </c>
      <c r="DP46" s="40"/>
      <c r="DQ46" s="13" t="str">
        <f t="shared" si="32"/>
        <v/>
      </c>
      <c r="DR46" s="13"/>
      <c r="DS46" s="13"/>
    </row>
    <row r="47" spans="1:123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>
        <v>37</v>
      </c>
      <c r="AK47" s="22" t="s">
        <v>125</v>
      </c>
      <c r="AL47" s="22" t="str">
        <f>Biaya!X57</f>
        <v>Sumatera Utara</v>
      </c>
      <c r="AM47" s="33">
        <f>Biaya!Y57</f>
        <v>1000000</v>
      </c>
      <c r="AN47" s="22"/>
      <c r="AO47" s="22"/>
      <c r="AP47" s="22"/>
      <c r="AQ47" s="22">
        <v>39</v>
      </c>
      <c r="AR47" s="22" t="s">
        <v>203</v>
      </c>
      <c r="AS47" s="22" t="s">
        <v>204</v>
      </c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>
        <v>39</v>
      </c>
      <c r="CF47" s="22">
        <f t="shared" si="50"/>
        <v>39</v>
      </c>
      <c r="CG47" s="22">
        <f t="shared" si="51"/>
        <v>0</v>
      </c>
      <c r="CH47" s="22"/>
      <c r="CI47" s="22" t="str">
        <f t="shared" si="52"/>
        <v/>
      </c>
      <c r="CJ47" s="13" t="str">
        <f t="shared" si="53"/>
        <v/>
      </c>
      <c r="CK47" s="13" t="str">
        <f t="shared" si="54"/>
        <v/>
      </c>
      <c r="CL47" s="13" t="str">
        <f t="shared" si="17"/>
        <v/>
      </c>
      <c r="CM47" s="22">
        <f t="shared" si="55"/>
        <v>0</v>
      </c>
      <c r="CN47" s="22"/>
      <c r="CO47" s="13" t="str">
        <f t="shared" si="19"/>
        <v/>
      </c>
      <c r="CP47" s="13" t="str">
        <f>IF(CO47="","",RANK(CO47,$CO$9:$CO$68,1)+COUNTIF($CO$9:CO47,CO47)-1)</f>
        <v/>
      </c>
      <c r="CQ47" s="13" t="str">
        <f t="shared" si="20"/>
        <v/>
      </c>
      <c r="CR47" s="22" t="str">
        <f t="shared" si="21"/>
        <v/>
      </c>
      <c r="CS47" s="22" t="str">
        <f t="shared" si="22"/>
        <v/>
      </c>
      <c r="CT47" s="22" t="str">
        <f t="shared" si="23"/>
        <v/>
      </c>
      <c r="CU47" s="22" t="str">
        <f t="shared" si="24"/>
        <v/>
      </c>
      <c r="CV47" s="22"/>
      <c r="CW47" s="22"/>
      <c r="CX47" s="22">
        <v>39</v>
      </c>
      <c r="CY47" s="13" t="s">
        <v>416</v>
      </c>
      <c r="CZ47" s="14" t="s">
        <v>417</v>
      </c>
      <c r="DA47" s="13" t="s">
        <v>95</v>
      </c>
      <c r="DB47" s="13" t="s">
        <v>100</v>
      </c>
      <c r="DC47" s="40"/>
      <c r="DD47" s="13" t="str">
        <f t="shared" si="40"/>
        <v/>
      </c>
      <c r="DE47" s="13" t="str">
        <f t="shared" si="25"/>
        <v/>
      </c>
      <c r="DF47" s="13" t="str">
        <f t="shared" si="26"/>
        <v/>
      </c>
      <c r="DG47" s="40">
        <f t="shared" si="27"/>
        <v>0</v>
      </c>
      <c r="DH47" s="13" t="str">
        <f t="shared" si="1"/>
        <v/>
      </c>
      <c r="DI47" s="22" t="str">
        <f t="shared" si="2"/>
        <v/>
      </c>
      <c r="DJ47" s="13" t="str">
        <f>IF(DI47="","",RANK(DI47,$DI$9:$DI$1415,1)+COUNTIF($DI$9:DI47,DI47)-1)</f>
        <v/>
      </c>
      <c r="DK47" s="13" t="str">
        <f t="shared" si="3"/>
        <v/>
      </c>
      <c r="DL47" s="13" t="str">
        <f t="shared" si="28"/>
        <v/>
      </c>
      <c r="DM47" s="14" t="str">
        <f t="shared" si="29"/>
        <v/>
      </c>
      <c r="DN47" s="13" t="str">
        <f t="shared" si="30"/>
        <v/>
      </c>
      <c r="DO47" s="40">
        <f t="shared" si="31"/>
        <v>0</v>
      </c>
      <c r="DP47" s="40"/>
      <c r="DQ47" s="13" t="str">
        <f t="shared" si="32"/>
        <v/>
      </c>
      <c r="DR47" s="13"/>
      <c r="DS47" s="13"/>
    </row>
    <row r="48" spans="1:123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>
        <v>40</v>
      </c>
      <c r="AR48" s="22" t="s">
        <v>205</v>
      </c>
      <c r="AS48" s="22" t="s">
        <v>206</v>
      </c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>
        <v>40</v>
      </c>
      <c r="CF48" s="22">
        <f t="shared" si="50"/>
        <v>40</v>
      </c>
      <c r="CG48" s="22">
        <f t="shared" si="51"/>
        <v>0</v>
      </c>
      <c r="CH48" s="22"/>
      <c r="CI48" s="22" t="str">
        <f t="shared" si="52"/>
        <v/>
      </c>
      <c r="CJ48" s="13" t="str">
        <f t="shared" si="53"/>
        <v/>
      </c>
      <c r="CK48" s="13" t="str">
        <f t="shared" si="54"/>
        <v/>
      </c>
      <c r="CL48" s="13" t="str">
        <f t="shared" si="17"/>
        <v/>
      </c>
      <c r="CM48" s="22">
        <f t="shared" si="55"/>
        <v>0</v>
      </c>
      <c r="CN48" s="22"/>
      <c r="CO48" s="13" t="str">
        <f t="shared" si="19"/>
        <v/>
      </c>
      <c r="CP48" s="13" t="str">
        <f>IF(CO48="","",RANK(CO48,$CO$9:$CO$68,1)+COUNTIF($CO$9:CO48,CO48)-1)</f>
        <v/>
      </c>
      <c r="CQ48" s="13" t="str">
        <f t="shared" si="20"/>
        <v/>
      </c>
      <c r="CR48" s="22" t="str">
        <f t="shared" si="21"/>
        <v/>
      </c>
      <c r="CS48" s="22" t="str">
        <f t="shared" si="22"/>
        <v/>
      </c>
      <c r="CT48" s="22" t="str">
        <f t="shared" si="23"/>
        <v/>
      </c>
      <c r="CU48" s="22" t="str">
        <f t="shared" si="24"/>
        <v/>
      </c>
      <c r="CV48" s="22"/>
      <c r="CW48" s="22"/>
      <c r="CX48" s="22">
        <v>40</v>
      </c>
      <c r="CY48" s="13" t="s">
        <v>418</v>
      </c>
      <c r="CZ48" s="14" t="s">
        <v>419</v>
      </c>
      <c r="DA48" s="13" t="s">
        <v>95</v>
      </c>
      <c r="DB48" s="13" t="s">
        <v>100</v>
      </c>
      <c r="DC48" s="40"/>
      <c r="DD48" s="13" t="str">
        <f t="shared" si="40"/>
        <v/>
      </c>
      <c r="DE48" s="13" t="str">
        <f t="shared" si="25"/>
        <v/>
      </c>
      <c r="DF48" s="13" t="str">
        <f t="shared" si="26"/>
        <v/>
      </c>
      <c r="DG48" s="40">
        <f t="shared" si="27"/>
        <v>0</v>
      </c>
      <c r="DH48" s="13" t="str">
        <f t="shared" si="1"/>
        <v/>
      </c>
      <c r="DI48" s="22" t="str">
        <f t="shared" si="2"/>
        <v/>
      </c>
      <c r="DJ48" s="13" t="str">
        <f>IF(DI48="","",RANK(DI48,$DI$9:$DI$1415,1)+COUNTIF($DI$9:DI48,DI48)-1)</f>
        <v/>
      </c>
      <c r="DK48" s="13" t="str">
        <f t="shared" si="3"/>
        <v/>
      </c>
      <c r="DL48" s="13" t="str">
        <f t="shared" si="28"/>
        <v/>
      </c>
      <c r="DM48" s="14" t="str">
        <f t="shared" si="29"/>
        <v/>
      </c>
      <c r="DN48" s="13" t="str">
        <f t="shared" si="30"/>
        <v/>
      </c>
      <c r="DO48" s="40">
        <f t="shared" si="31"/>
        <v>0</v>
      </c>
      <c r="DP48" s="40"/>
      <c r="DQ48" s="13" t="str">
        <f t="shared" si="32"/>
        <v/>
      </c>
      <c r="DR48" s="13"/>
      <c r="DS48" s="13"/>
    </row>
    <row r="49" spans="1:123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>
        <v>41</v>
      </c>
      <c r="AR49" s="22" t="s">
        <v>207</v>
      </c>
      <c r="AS49" s="22" t="s">
        <v>208</v>
      </c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>
        <v>41</v>
      </c>
      <c r="CF49" s="22">
        <f t="shared" si="50"/>
        <v>41</v>
      </c>
      <c r="CG49" s="22">
        <f t="shared" si="51"/>
        <v>0</v>
      </c>
      <c r="CH49" s="22"/>
      <c r="CI49" s="22" t="str">
        <f t="shared" si="52"/>
        <v/>
      </c>
      <c r="CJ49" s="13" t="str">
        <f t="shared" si="53"/>
        <v/>
      </c>
      <c r="CK49" s="13" t="str">
        <f t="shared" si="54"/>
        <v/>
      </c>
      <c r="CL49" s="13" t="str">
        <f t="shared" si="17"/>
        <v/>
      </c>
      <c r="CM49" s="22">
        <f t="shared" si="55"/>
        <v>0</v>
      </c>
      <c r="CN49" s="22"/>
      <c r="CO49" s="13" t="str">
        <f t="shared" si="19"/>
        <v/>
      </c>
      <c r="CP49" s="13" t="str">
        <f>IF(CO49="","",RANK(CO49,$CO$9:$CO$68,1)+COUNTIF($CO$9:CO49,CO49)-1)</f>
        <v/>
      </c>
      <c r="CQ49" s="13" t="str">
        <f t="shared" si="20"/>
        <v/>
      </c>
      <c r="CR49" s="22" t="str">
        <f t="shared" si="21"/>
        <v/>
      </c>
      <c r="CS49" s="22" t="str">
        <f t="shared" si="22"/>
        <v/>
      </c>
      <c r="CT49" s="22" t="str">
        <f t="shared" si="23"/>
        <v/>
      </c>
      <c r="CU49" s="22" t="str">
        <f t="shared" si="24"/>
        <v/>
      </c>
      <c r="CV49" s="22"/>
      <c r="CW49" s="22"/>
      <c r="CX49" s="22">
        <v>41</v>
      </c>
      <c r="CY49" s="13" t="s">
        <v>420</v>
      </c>
      <c r="CZ49" s="14" t="s">
        <v>421</v>
      </c>
      <c r="DA49" s="13" t="s">
        <v>95</v>
      </c>
      <c r="DB49" s="13" t="s">
        <v>375</v>
      </c>
      <c r="DC49" s="40"/>
      <c r="DD49" s="13" t="str">
        <f t="shared" si="40"/>
        <v/>
      </c>
      <c r="DE49" s="13" t="str">
        <f t="shared" si="25"/>
        <v/>
      </c>
      <c r="DF49" s="13" t="str">
        <f t="shared" si="26"/>
        <v/>
      </c>
      <c r="DG49" s="40">
        <f t="shared" si="27"/>
        <v>0</v>
      </c>
      <c r="DH49" s="13" t="str">
        <f t="shared" si="1"/>
        <v/>
      </c>
      <c r="DI49" s="22" t="str">
        <f t="shared" si="2"/>
        <v/>
      </c>
      <c r="DJ49" s="13" t="str">
        <f>IF(DI49="","",RANK(DI49,$DI$9:$DI$1415,1)+COUNTIF($DI$9:DI49,DI49)-1)</f>
        <v/>
      </c>
      <c r="DK49" s="13" t="str">
        <f t="shared" si="3"/>
        <v/>
      </c>
      <c r="DL49" s="13" t="str">
        <f t="shared" si="28"/>
        <v/>
      </c>
      <c r="DM49" s="14" t="str">
        <f t="shared" si="29"/>
        <v/>
      </c>
      <c r="DN49" s="13" t="str">
        <f t="shared" si="30"/>
        <v/>
      </c>
      <c r="DO49" s="40">
        <f t="shared" si="31"/>
        <v>0</v>
      </c>
      <c r="DP49" s="40"/>
      <c r="DQ49" s="13" t="str">
        <f t="shared" si="32"/>
        <v/>
      </c>
      <c r="DR49" s="13"/>
      <c r="DS49" s="13"/>
    </row>
    <row r="50" spans="1:123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>
        <v>42</v>
      </c>
      <c r="AR50" s="22" t="s">
        <v>209</v>
      </c>
      <c r="AS50" s="22" t="s">
        <v>210</v>
      </c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>
        <v>42</v>
      </c>
      <c r="CF50" s="22">
        <f t="shared" si="50"/>
        <v>42</v>
      </c>
      <c r="CG50" s="22">
        <f t="shared" si="51"/>
        <v>0</v>
      </c>
      <c r="CH50" s="22"/>
      <c r="CI50" s="22" t="str">
        <f t="shared" si="52"/>
        <v/>
      </c>
      <c r="CJ50" s="13" t="str">
        <f t="shared" si="53"/>
        <v/>
      </c>
      <c r="CK50" s="13" t="str">
        <f t="shared" si="54"/>
        <v/>
      </c>
      <c r="CL50" s="13" t="str">
        <f t="shared" si="17"/>
        <v/>
      </c>
      <c r="CM50" s="22">
        <f t="shared" si="55"/>
        <v>0</v>
      </c>
      <c r="CN50" s="22"/>
      <c r="CO50" s="13" t="str">
        <f t="shared" si="19"/>
        <v/>
      </c>
      <c r="CP50" s="13" t="str">
        <f>IF(CO50="","",RANK(CO50,$CO$9:$CO$68,1)+COUNTIF($CO$9:CO50,CO50)-1)</f>
        <v/>
      </c>
      <c r="CQ50" s="13" t="str">
        <f t="shared" si="20"/>
        <v/>
      </c>
      <c r="CR50" s="22" t="str">
        <f t="shared" si="21"/>
        <v/>
      </c>
      <c r="CS50" s="22" t="str">
        <f t="shared" si="22"/>
        <v/>
      </c>
      <c r="CT50" s="22" t="str">
        <f t="shared" si="23"/>
        <v/>
      </c>
      <c r="CU50" s="22" t="str">
        <f t="shared" si="24"/>
        <v/>
      </c>
      <c r="CV50" s="22"/>
      <c r="CW50" s="22"/>
      <c r="CX50" s="22">
        <v>42</v>
      </c>
      <c r="CY50" s="13" t="s">
        <v>422</v>
      </c>
      <c r="CZ50" s="14" t="s">
        <v>423</v>
      </c>
      <c r="DA50" s="13" t="s">
        <v>95</v>
      </c>
      <c r="DB50" s="13" t="s">
        <v>375</v>
      </c>
      <c r="DC50" s="40"/>
      <c r="DD50" s="13" t="str">
        <f t="shared" si="40"/>
        <v/>
      </c>
      <c r="DE50" s="13" t="str">
        <f t="shared" si="25"/>
        <v/>
      </c>
      <c r="DF50" s="13" t="str">
        <f t="shared" si="26"/>
        <v/>
      </c>
      <c r="DG50" s="40">
        <f t="shared" si="27"/>
        <v>0</v>
      </c>
      <c r="DH50" s="13" t="str">
        <f t="shared" si="1"/>
        <v/>
      </c>
      <c r="DI50" s="22" t="str">
        <f t="shared" si="2"/>
        <v/>
      </c>
      <c r="DJ50" s="13" t="str">
        <f>IF(DI50="","",RANK(DI50,$DI$9:$DI$1415,1)+COUNTIF($DI$9:DI50,DI50)-1)</f>
        <v/>
      </c>
      <c r="DK50" s="13" t="str">
        <f t="shared" si="3"/>
        <v/>
      </c>
      <c r="DL50" s="13" t="str">
        <f t="shared" si="28"/>
        <v/>
      </c>
      <c r="DM50" s="14" t="str">
        <f t="shared" si="29"/>
        <v/>
      </c>
      <c r="DN50" s="13" t="str">
        <f t="shared" si="30"/>
        <v/>
      </c>
      <c r="DO50" s="40">
        <f t="shared" si="31"/>
        <v>0</v>
      </c>
      <c r="DP50" s="40"/>
      <c r="DQ50" s="13" t="str">
        <f t="shared" si="32"/>
        <v/>
      </c>
      <c r="DR50" s="13"/>
      <c r="DS50" s="13"/>
    </row>
    <row r="51" spans="1:123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>
        <v>43</v>
      </c>
      <c r="AR51" s="22" t="s">
        <v>211</v>
      </c>
      <c r="AS51" s="22" t="s">
        <v>212</v>
      </c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>
        <v>43</v>
      </c>
      <c r="CF51" s="22">
        <f t="shared" si="50"/>
        <v>43</v>
      </c>
      <c r="CG51" s="22">
        <f t="shared" si="51"/>
        <v>0</v>
      </c>
      <c r="CH51" s="22"/>
      <c r="CI51" s="22" t="str">
        <f t="shared" si="52"/>
        <v/>
      </c>
      <c r="CJ51" s="13" t="str">
        <f t="shared" si="53"/>
        <v/>
      </c>
      <c r="CK51" s="13" t="str">
        <f t="shared" si="54"/>
        <v/>
      </c>
      <c r="CL51" s="13" t="str">
        <f t="shared" si="17"/>
        <v/>
      </c>
      <c r="CM51" s="22">
        <f t="shared" si="55"/>
        <v>0</v>
      </c>
      <c r="CN51" s="22"/>
      <c r="CO51" s="13" t="str">
        <f t="shared" si="19"/>
        <v/>
      </c>
      <c r="CP51" s="13" t="str">
        <f>IF(CO51="","",RANK(CO51,$CO$9:$CO$68,1)+COUNTIF($CO$9:CO51,CO51)-1)</f>
        <v/>
      </c>
      <c r="CQ51" s="13" t="str">
        <f t="shared" si="20"/>
        <v/>
      </c>
      <c r="CR51" s="22" t="str">
        <f t="shared" si="21"/>
        <v/>
      </c>
      <c r="CS51" s="22" t="str">
        <f t="shared" si="22"/>
        <v/>
      </c>
      <c r="CT51" s="22" t="str">
        <f t="shared" si="23"/>
        <v/>
      </c>
      <c r="CU51" s="22" t="str">
        <f t="shared" si="24"/>
        <v/>
      </c>
      <c r="CV51" s="22"/>
      <c r="CW51" s="22"/>
      <c r="CX51" s="22">
        <v>43</v>
      </c>
      <c r="CY51" s="13" t="s">
        <v>424</v>
      </c>
      <c r="CZ51" s="14" t="s">
        <v>425</v>
      </c>
      <c r="DA51" s="13" t="s">
        <v>95</v>
      </c>
      <c r="DB51" s="13" t="s">
        <v>100</v>
      </c>
      <c r="DC51" s="40"/>
      <c r="DD51" s="13" t="str">
        <f t="shared" si="40"/>
        <v/>
      </c>
      <c r="DE51" s="13" t="str">
        <f t="shared" si="25"/>
        <v/>
      </c>
      <c r="DF51" s="13" t="str">
        <f t="shared" si="26"/>
        <v/>
      </c>
      <c r="DG51" s="40">
        <f t="shared" si="27"/>
        <v>0</v>
      </c>
      <c r="DH51" s="13" t="str">
        <f t="shared" si="1"/>
        <v/>
      </c>
      <c r="DI51" s="22" t="str">
        <f t="shared" si="2"/>
        <v/>
      </c>
      <c r="DJ51" s="13" t="str">
        <f>IF(DI51="","",RANK(DI51,$DI$9:$DI$1415,1)+COUNTIF($DI$9:DI51,DI51)-1)</f>
        <v/>
      </c>
      <c r="DK51" s="13" t="str">
        <f t="shared" si="3"/>
        <v/>
      </c>
      <c r="DL51" s="13" t="str">
        <f t="shared" si="28"/>
        <v/>
      </c>
      <c r="DM51" s="14" t="str">
        <f t="shared" si="29"/>
        <v/>
      </c>
      <c r="DN51" s="13" t="str">
        <f t="shared" si="30"/>
        <v/>
      </c>
      <c r="DO51" s="40">
        <f t="shared" si="31"/>
        <v>0</v>
      </c>
      <c r="DP51" s="40"/>
      <c r="DQ51" s="13" t="str">
        <f t="shared" si="32"/>
        <v/>
      </c>
      <c r="DR51" s="13"/>
      <c r="DS51" s="13"/>
    </row>
    <row r="52" spans="1:123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>
        <v>44</v>
      </c>
      <c r="AR52" s="22" t="s">
        <v>213</v>
      </c>
      <c r="AS52" s="22" t="s">
        <v>214</v>
      </c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>
        <v>44</v>
      </c>
      <c r="CF52" s="22">
        <f t="shared" si="50"/>
        <v>44</v>
      </c>
      <c r="CG52" s="22">
        <f t="shared" si="51"/>
        <v>0</v>
      </c>
      <c r="CH52" s="22"/>
      <c r="CI52" s="22" t="str">
        <f t="shared" si="52"/>
        <v/>
      </c>
      <c r="CJ52" s="13" t="str">
        <f t="shared" si="53"/>
        <v/>
      </c>
      <c r="CK52" s="13" t="str">
        <f t="shared" si="54"/>
        <v/>
      </c>
      <c r="CL52" s="13" t="str">
        <f t="shared" si="17"/>
        <v/>
      </c>
      <c r="CM52" s="22">
        <f t="shared" si="55"/>
        <v>0</v>
      </c>
      <c r="CN52" s="22"/>
      <c r="CO52" s="13" t="str">
        <f t="shared" si="19"/>
        <v/>
      </c>
      <c r="CP52" s="13" t="str">
        <f>IF(CO52="","",RANK(CO52,$CO$9:$CO$68,1)+COUNTIF($CO$9:CO52,CO52)-1)</f>
        <v/>
      </c>
      <c r="CQ52" s="13" t="str">
        <f t="shared" si="20"/>
        <v/>
      </c>
      <c r="CR52" s="22" t="str">
        <f t="shared" si="21"/>
        <v/>
      </c>
      <c r="CS52" s="22" t="str">
        <f t="shared" si="22"/>
        <v/>
      </c>
      <c r="CT52" s="22" t="str">
        <f t="shared" si="23"/>
        <v/>
      </c>
      <c r="CU52" s="22" t="str">
        <f t="shared" si="24"/>
        <v/>
      </c>
      <c r="CV52" s="22"/>
      <c r="CW52" s="22"/>
      <c r="CX52" s="22">
        <v>44</v>
      </c>
      <c r="CY52" s="13" t="s">
        <v>426</v>
      </c>
      <c r="CZ52" s="14" t="s">
        <v>427</v>
      </c>
      <c r="DA52" s="13" t="s">
        <v>96</v>
      </c>
      <c r="DB52" s="13" t="s">
        <v>375</v>
      </c>
      <c r="DC52" s="40"/>
      <c r="DD52" s="13" t="str">
        <f t="shared" si="40"/>
        <v/>
      </c>
      <c r="DE52" s="13" t="str">
        <f t="shared" si="25"/>
        <v/>
      </c>
      <c r="DF52" s="13" t="str">
        <f t="shared" si="26"/>
        <v/>
      </c>
      <c r="DG52" s="40">
        <f t="shared" si="27"/>
        <v>0</v>
      </c>
      <c r="DH52" s="13" t="str">
        <f t="shared" si="1"/>
        <v/>
      </c>
      <c r="DI52" s="22" t="str">
        <f t="shared" si="2"/>
        <v/>
      </c>
      <c r="DJ52" s="13" t="str">
        <f>IF(DI52="","",RANK(DI52,$DI$9:$DI$1415,1)+COUNTIF($DI$9:DI52,DI52)-1)</f>
        <v/>
      </c>
      <c r="DK52" s="13" t="str">
        <f t="shared" si="3"/>
        <v/>
      </c>
      <c r="DL52" s="13" t="str">
        <f t="shared" si="28"/>
        <v/>
      </c>
      <c r="DM52" s="14" t="str">
        <f t="shared" si="29"/>
        <v/>
      </c>
      <c r="DN52" s="13" t="str">
        <f t="shared" si="30"/>
        <v/>
      </c>
      <c r="DO52" s="40">
        <f t="shared" si="31"/>
        <v>0</v>
      </c>
      <c r="DP52" s="40"/>
      <c r="DQ52" s="13" t="str">
        <f t="shared" si="32"/>
        <v/>
      </c>
      <c r="DR52" s="13"/>
      <c r="DS52" s="13"/>
    </row>
    <row r="53" spans="1:123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>
        <v>45</v>
      </c>
      <c r="AR53" s="22" t="s">
        <v>215</v>
      </c>
      <c r="AS53" s="22" t="s">
        <v>216</v>
      </c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>
        <v>45</v>
      </c>
      <c r="CF53" s="22">
        <f t="shared" si="50"/>
        <v>45</v>
      </c>
      <c r="CG53" s="22">
        <f t="shared" si="51"/>
        <v>0</v>
      </c>
      <c r="CH53" s="22"/>
      <c r="CI53" s="22" t="str">
        <f t="shared" si="52"/>
        <v/>
      </c>
      <c r="CJ53" s="13" t="str">
        <f t="shared" si="53"/>
        <v/>
      </c>
      <c r="CK53" s="13" t="str">
        <f t="shared" si="54"/>
        <v/>
      </c>
      <c r="CL53" s="13" t="str">
        <f t="shared" si="17"/>
        <v/>
      </c>
      <c r="CM53" s="22">
        <f t="shared" si="55"/>
        <v>0</v>
      </c>
      <c r="CN53" s="22"/>
      <c r="CO53" s="13" t="str">
        <f t="shared" si="19"/>
        <v/>
      </c>
      <c r="CP53" s="13" t="str">
        <f>IF(CO53="","",RANK(CO53,$CO$9:$CO$68,1)+COUNTIF($CO$9:CO53,CO53)-1)</f>
        <v/>
      </c>
      <c r="CQ53" s="13" t="str">
        <f t="shared" si="20"/>
        <v/>
      </c>
      <c r="CR53" s="22" t="str">
        <f t="shared" si="21"/>
        <v/>
      </c>
      <c r="CS53" s="22" t="str">
        <f t="shared" si="22"/>
        <v/>
      </c>
      <c r="CT53" s="22" t="str">
        <f t="shared" si="23"/>
        <v/>
      </c>
      <c r="CU53" s="22" t="str">
        <f t="shared" si="24"/>
        <v/>
      </c>
      <c r="CV53" s="22"/>
      <c r="CW53" s="22"/>
      <c r="CX53" s="22">
        <v>45</v>
      </c>
      <c r="CY53" s="13" t="s">
        <v>428</v>
      </c>
      <c r="CZ53" s="14" t="s">
        <v>429</v>
      </c>
      <c r="DA53" s="13" t="s">
        <v>96</v>
      </c>
      <c r="DB53" s="13" t="s">
        <v>375</v>
      </c>
      <c r="DC53" s="40"/>
      <c r="DD53" s="13" t="str">
        <f t="shared" si="40"/>
        <v/>
      </c>
      <c r="DE53" s="13" t="str">
        <f t="shared" si="25"/>
        <v/>
      </c>
      <c r="DF53" s="13" t="str">
        <f t="shared" si="26"/>
        <v/>
      </c>
      <c r="DG53" s="40">
        <f t="shared" si="27"/>
        <v>0</v>
      </c>
      <c r="DH53" s="13" t="str">
        <f t="shared" si="1"/>
        <v/>
      </c>
      <c r="DI53" s="22" t="str">
        <f t="shared" si="2"/>
        <v/>
      </c>
      <c r="DJ53" s="13" t="str">
        <f>IF(DI53="","",RANK(DI53,$DI$9:$DI$1415,1)+COUNTIF($DI$9:DI53,DI53)-1)</f>
        <v/>
      </c>
      <c r="DK53" s="13" t="str">
        <f t="shared" si="3"/>
        <v/>
      </c>
      <c r="DL53" s="13" t="str">
        <f t="shared" si="28"/>
        <v/>
      </c>
      <c r="DM53" s="14" t="str">
        <f t="shared" si="29"/>
        <v/>
      </c>
      <c r="DN53" s="13" t="str">
        <f t="shared" si="30"/>
        <v/>
      </c>
      <c r="DO53" s="40">
        <f t="shared" si="31"/>
        <v>0</v>
      </c>
      <c r="DP53" s="40"/>
      <c r="DQ53" s="13" t="str">
        <f t="shared" si="32"/>
        <v/>
      </c>
      <c r="DR53" s="13"/>
      <c r="DS53" s="13"/>
    </row>
    <row r="54" spans="1:123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>
        <v>46</v>
      </c>
      <c r="AR54" s="22" t="s">
        <v>217</v>
      </c>
      <c r="AS54" s="22" t="s">
        <v>218</v>
      </c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>
        <v>46</v>
      </c>
      <c r="CF54" s="22">
        <f t="shared" si="50"/>
        <v>46</v>
      </c>
      <c r="CG54" s="22">
        <f t="shared" si="51"/>
        <v>0</v>
      </c>
      <c r="CH54" s="22"/>
      <c r="CI54" s="22" t="str">
        <f t="shared" si="52"/>
        <v/>
      </c>
      <c r="CJ54" s="13" t="str">
        <f t="shared" si="53"/>
        <v/>
      </c>
      <c r="CK54" s="13" t="str">
        <f t="shared" si="54"/>
        <v/>
      </c>
      <c r="CL54" s="13" t="str">
        <f t="shared" si="17"/>
        <v/>
      </c>
      <c r="CM54" s="22">
        <f t="shared" si="55"/>
        <v>0</v>
      </c>
      <c r="CN54" s="22"/>
      <c r="CO54" s="13" t="str">
        <f t="shared" si="19"/>
        <v/>
      </c>
      <c r="CP54" s="13" t="str">
        <f>IF(CO54="","",RANK(CO54,$CO$9:$CO$68,1)+COUNTIF($CO$9:CO54,CO54)-1)</f>
        <v/>
      </c>
      <c r="CQ54" s="13" t="str">
        <f t="shared" si="20"/>
        <v/>
      </c>
      <c r="CR54" s="22" t="str">
        <f t="shared" si="21"/>
        <v/>
      </c>
      <c r="CS54" s="22" t="str">
        <f t="shared" si="22"/>
        <v/>
      </c>
      <c r="CT54" s="22" t="str">
        <f t="shared" si="23"/>
        <v/>
      </c>
      <c r="CU54" s="22" t="str">
        <f t="shared" si="24"/>
        <v/>
      </c>
      <c r="CV54" s="22"/>
      <c r="CW54" s="22"/>
      <c r="CX54" s="22">
        <v>46</v>
      </c>
      <c r="CY54" s="13" t="s">
        <v>430</v>
      </c>
      <c r="CZ54" s="14" t="s">
        <v>431</v>
      </c>
      <c r="DA54" s="13" t="s">
        <v>95</v>
      </c>
      <c r="DB54" s="13" t="s">
        <v>100</v>
      </c>
      <c r="DC54" s="40">
        <v>32827</v>
      </c>
      <c r="DD54" s="13" t="str">
        <f t="shared" si="40"/>
        <v/>
      </c>
      <c r="DE54" s="13" t="str">
        <f t="shared" si="25"/>
        <v/>
      </c>
      <c r="DF54" s="13" t="str">
        <f t="shared" si="26"/>
        <v/>
      </c>
      <c r="DG54" s="40">
        <f t="shared" si="27"/>
        <v>0</v>
      </c>
      <c r="DH54" s="13" t="str">
        <f t="shared" si="1"/>
        <v/>
      </c>
      <c r="DI54" s="22" t="str">
        <f t="shared" si="2"/>
        <v/>
      </c>
      <c r="DJ54" s="13" t="str">
        <f>IF(DI54="","",RANK(DI54,$DI$9:$DI$1415,1)+COUNTIF($DI$9:DI54,DI54)-1)</f>
        <v/>
      </c>
      <c r="DK54" s="13" t="str">
        <f t="shared" si="3"/>
        <v/>
      </c>
      <c r="DL54" s="13" t="str">
        <f t="shared" si="28"/>
        <v/>
      </c>
      <c r="DM54" s="14" t="str">
        <f t="shared" si="29"/>
        <v/>
      </c>
      <c r="DN54" s="13" t="str">
        <f t="shared" si="30"/>
        <v/>
      </c>
      <c r="DO54" s="40">
        <f t="shared" si="31"/>
        <v>0</v>
      </c>
      <c r="DP54" s="40"/>
      <c r="DQ54" s="13" t="str">
        <f t="shared" si="32"/>
        <v/>
      </c>
      <c r="DR54" s="13"/>
      <c r="DS54" s="13"/>
    </row>
    <row r="55" spans="1:123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>
        <v>47</v>
      </c>
      <c r="AR55" s="22" t="s">
        <v>219</v>
      </c>
      <c r="AS55" s="22" t="s">
        <v>220</v>
      </c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>
        <v>47</v>
      </c>
      <c r="CF55" s="22">
        <f t="shared" si="50"/>
        <v>47</v>
      </c>
      <c r="CG55" s="22">
        <f t="shared" si="51"/>
        <v>0</v>
      </c>
      <c r="CH55" s="22"/>
      <c r="CI55" s="22" t="str">
        <f t="shared" si="52"/>
        <v/>
      </c>
      <c r="CJ55" s="13" t="str">
        <f t="shared" si="53"/>
        <v/>
      </c>
      <c r="CK55" s="13" t="str">
        <f t="shared" si="54"/>
        <v/>
      </c>
      <c r="CL55" s="13" t="str">
        <f t="shared" si="17"/>
        <v/>
      </c>
      <c r="CM55" s="22">
        <f t="shared" si="55"/>
        <v>0</v>
      </c>
      <c r="CN55" s="22"/>
      <c r="CO55" s="13" t="str">
        <f t="shared" si="19"/>
        <v/>
      </c>
      <c r="CP55" s="13" t="str">
        <f>IF(CO55="","",RANK(CO55,$CO$9:$CO$68,1)+COUNTIF($CO$9:CO55,CO55)-1)</f>
        <v/>
      </c>
      <c r="CQ55" s="13" t="str">
        <f t="shared" si="20"/>
        <v/>
      </c>
      <c r="CR55" s="22" t="str">
        <f t="shared" si="21"/>
        <v/>
      </c>
      <c r="CS55" s="22" t="str">
        <f t="shared" si="22"/>
        <v/>
      </c>
      <c r="CT55" s="22" t="str">
        <f t="shared" si="23"/>
        <v/>
      </c>
      <c r="CU55" s="22" t="str">
        <f t="shared" si="24"/>
        <v/>
      </c>
      <c r="CV55" s="22"/>
      <c r="CW55" s="22"/>
      <c r="CX55" s="22">
        <v>47</v>
      </c>
      <c r="CY55" s="13" t="s">
        <v>432</v>
      </c>
      <c r="CZ55" s="14" t="s">
        <v>433</v>
      </c>
      <c r="DA55" s="13" t="s">
        <v>95</v>
      </c>
      <c r="DB55" s="13" t="s">
        <v>100</v>
      </c>
      <c r="DC55" s="40"/>
      <c r="DD55" s="13" t="str">
        <f t="shared" si="40"/>
        <v/>
      </c>
      <c r="DE55" s="13" t="str">
        <f t="shared" si="25"/>
        <v/>
      </c>
      <c r="DF55" s="13" t="str">
        <f t="shared" si="26"/>
        <v/>
      </c>
      <c r="DG55" s="40">
        <f t="shared" si="27"/>
        <v>0</v>
      </c>
      <c r="DH55" s="13" t="str">
        <f t="shared" si="1"/>
        <v/>
      </c>
      <c r="DI55" s="22" t="str">
        <f t="shared" si="2"/>
        <v/>
      </c>
      <c r="DJ55" s="13" t="str">
        <f>IF(DI55="","",RANK(DI55,$DI$9:$DI$1415,1)+COUNTIF($DI$9:DI55,DI55)-1)</f>
        <v/>
      </c>
      <c r="DK55" s="13" t="str">
        <f t="shared" si="3"/>
        <v/>
      </c>
      <c r="DL55" s="13" t="str">
        <f t="shared" si="28"/>
        <v/>
      </c>
      <c r="DM55" s="14" t="str">
        <f t="shared" si="29"/>
        <v/>
      </c>
      <c r="DN55" s="13" t="str">
        <f t="shared" si="30"/>
        <v/>
      </c>
      <c r="DO55" s="40">
        <f t="shared" si="31"/>
        <v>0</v>
      </c>
      <c r="DP55" s="40"/>
      <c r="DQ55" s="13" t="str">
        <f t="shared" si="32"/>
        <v/>
      </c>
      <c r="DR55" s="13"/>
      <c r="DS55" s="13"/>
    </row>
    <row r="56" spans="1:123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>
        <v>48</v>
      </c>
      <c r="AR56" s="22" t="s">
        <v>221</v>
      </c>
      <c r="AS56" s="22" t="s">
        <v>222</v>
      </c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>
        <v>48</v>
      </c>
      <c r="CF56" s="22">
        <f t="shared" si="50"/>
        <v>48</v>
      </c>
      <c r="CG56" s="22">
        <f t="shared" si="51"/>
        <v>0</v>
      </c>
      <c r="CH56" s="22"/>
      <c r="CI56" s="22" t="str">
        <f t="shared" si="52"/>
        <v/>
      </c>
      <c r="CJ56" s="13" t="str">
        <f t="shared" si="53"/>
        <v/>
      </c>
      <c r="CK56" s="13" t="str">
        <f t="shared" si="54"/>
        <v/>
      </c>
      <c r="CL56" s="13" t="str">
        <f t="shared" si="17"/>
        <v/>
      </c>
      <c r="CM56" s="22">
        <f t="shared" si="55"/>
        <v>0</v>
      </c>
      <c r="CN56" s="22"/>
      <c r="CO56" s="13" t="str">
        <f t="shared" si="19"/>
        <v/>
      </c>
      <c r="CP56" s="13" t="str">
        <f>IF(CO56="","",RANK(CO56,$CO$9:$CO$68,1)+COUNTIF($CO$9:CO56,CO56)-1)</f>
        <v/>
      </c>
      <c r="CQ56" s="13" t="str">
        <f t="shared" si="20"/>
        <v/>
      </c>
      <c r="CR56" s="22" t="str">
        <f t="shared" si="21"/>
        <v/>
      </c>
      <c r="CS56" s="22" t="str">
        <f t="shared" si="22"/>
        <v/>
      </c>
      <c r="CT56" s="22" t="str">
        <f t="shared" si="23"/>
        <v/>
      </c>
      <c r="CU56" s="22" t="str">
        <f t="shared" si="24"/>
        <v/>
      </c>
      <c r="CV56" s="22"/>
      <c r="CW56" s="22"/>
      <c r="CX56" s="22">
        <v>48</v>
      </c>
      <c r="CY56" s="13" t="s">
        <v>434</v>
      </c>
      <c r="CZ56" s="14" t="s">
        <v>435</v>
      </c>
      <c r="DA56" s="13" t="s">
        <v>95</v>
      </c>
      <c r="DB56" s="13" t="s">
        <v>98</v>
      </c>
      <c r="DC56" s="40">
        <v>26707</v>
      </c>
      <c r="DD56" s="13" t="str">
        <f t="shared" si="40"/>
        <v/>
      </c>
      <c r="DE56" s="13" t="str">
        <f t="shared" si="25"/>
        <v/>
      </c>
      <c r="DF56" s="13" t="str">
        <f t="shared" si="26"/>
        <v/>
      </c>
      <c r="DG56" s="40">
        <f t="shared" si="27"/>
        <v>0</v>
      </c>
      <c r="DH56" s="13" t="str">
        <f t="shared" si="1"/>
        <v/>
      </c>
      <c r="DI56" s="22" t="str">
        <f t="shared" si="2"/>
        <v/>
      </c>
      <c r="DJ56" s="13" t="str">
        <f>IF(DI56="","",RANK(DI56,$DI$9:$DI$1415,1)+COUNTIF($DI$9:DI56,DI56)-1)</f>
        <v/>
      </c>
      <c r="DK56" s="13" t="str">
        <f t="shared" si="3"/>
        <v/>
      </c>
      <c r="DL56" s="13" t="str">
        <f t="shared" si="28"/>
        <v/>
      </c>
      <c r="DM56" s="14" t="str">
        <f t="shared" si="29"/>
        <v/>
      </c>
      <c r="DN56" s="13" t="str">
        <f t="shared" si="30"/>
        <v/>
      </c>
      <c r="DO56" s="40">
        <f t="shared" si="31"/>
        <v>0</v>
      </c>
      <c r="DP56" s="40"/>
      <c r="DQ56" s="13" t="str">
        <f t="shared" si="32"/>
        <v/>
      </c>
      <c r="DR56" s="13"/>
      <c r="DS56" s="13"/>
    </row>
    <row r="57" spans="1:123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>
        <v>49</v>
      </c>
      <c r="AR57" s="22" t="s">
        <v>223</v>
      </c>
      <c r="AS57" s="22" t="s">
        <v>224</v>
      </c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>
        <v>49</v>
      </c>
      <c r="CF57" s="22">
        <f t="shared" si="50"/>
        <v>49</v>
      </c>
      <c r="CG57" s="22">
        <f t="shared" si="51"/>
        <v>0</v>
      </c>
      <c r="CH57" s="22"/>
      <c r="CI57" s="22" t="str">
        <f t="shared" si="52"/>
        <v/>
      </c>
      <c r="CJ57" s="13" t="str">
        <f t="shared" si="53"/>
        <v/>
      </c>
      <c r="CK57" s="13" t="str">
        <f t="shared" si="54"/>
        <v/>
      </c>
      <c r="CL57" s="13" t="str">
        <f t="shared" si="17"/>
        <v/>
      </c>
      <c r="CM57" s="22">
        <f t="shared" si="55"/>
        <v>0</v>
      </c>
      <c r="CN57" s="22"/>
      <c r="CO57" s="13" t="str">
        <f t="shared" si="19"/>
        <v/>
      </c>
      <c r="CP57" s="13" t="str">
        <f>IF(CO57="","",RANK(CO57,$CO$9:$CO$68,1)+COUNTIF($CO$9:CO57,CO57)-1)</f>
        <v/>
      </c>
      <c r="CQ57" s="13" t="str">
        <f t="shared" si="20"/>
        <v/>
      </c>
      <c r="CR57" s="22" t="str">
        <f t="shared" si="21"/>
        <v/>
      </c>
      <c r="CS57" s="22" t="str">
        <f t="shared" si="22"/>
        <v/>
      </c>
      <c r="CT57" s="22" t="str">
        <f t="shared" si="23"/>
        <v/>
      </c>
      <c r="CU57" s="22" t="str">
        <f t="shared" si="24"/>
        <v/>
      </c>
      <c r="CV57" s="22"/>
      <c r="CW57" s="22"/>
      <c r="CX57" s="22">
        <v>49</v>
      </c>
      <c r="CY57" s="13" t="s">
        <v>436</v>
      </c>
      <c r="CZ57" s="14" t="s">
        <v>437</v>
      </c>
      <c r="DA57" s="13" t="s">
        <v>95</v>
      </c>
      <c r="DB57" s="13" t="s">
        <v>104</v>
      </c>
      <c r="DC57" s="40"/>
      <c r="DD57" s="13" t="str">
        <f t="shared" si="40"/>
        <v/>
      </c>
      <c r="DE57" s="13" t="str">
        <f t="shared" si="25"/>
        <v/>
      </c>
      <c r="DF57" s="13" t="str">
        <f t="shared" si="26"/>
        <v/>
      </c>
      <c r="DG57" s="40">
        <f t="shared" si="27"/>
        <v>0</v>
      </c>
      <c r="DH57" s="13" t="str">
        <f t="shared" si="1"/>
        <v/>
      </c>
      <c r="DI57" s="22" t="str">
        <f t="shared" si="2"/>
        <v/>
      </c>
      <c r="DJ57" s="13" t="str">
        <f>IF(DI57="","",RANK(DI57,$DI$9:$DI$1415,1)+COUNTIF($DI$9:DI57,DI57)-1)</f>
        <v/>
      </c>
      <c r="DK57" s="13" t="str">
        <f t="shared" si="3"/>
        <v/>
      </c>
      <c r="DL57" s="13" t="str">
        <f t="shared" si="28"/>
        <v/>
      </c>
      <c r="DM57" s="14" t="str">
        <f t="shared" si="29"/>
        <v/>
      </c>
      <c r="DN57" s="13" t="str">
        <f t="shared" si="30"/>
        <v/>
      </c>
      <c r="DO57" s="40">
        <f t="shared" si="31"/>
        <v>0</v>
      </c>
      <c r="DP57" s="40"/>
      <c r="DQ57" s="13" t="str">
        <f t="shared" si="32"/>
        <v/>
      </c>
      <c r="DR57" s="13"/>
      <c r="DS57" s="13"/>
    </row>
    <row r="58" spans="1:123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>
        <v>50</v>
      </c>
      <c r="AR58" s="22" t="s">
        <v>225</v>
      </c>
      <c r="AS58" s="22" t="s">
        <v>226</v>
      </c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>
        <v>50</v>
      </c>
      <c r="CF58" s="22">
        <f t="shared" si="50"/>
        <v>50</v>
      </c>
      <c r="CG58" s="22">
        <f t="shared" si="51"/>
        <v>0</v>
      </c>
      <c r="CH58" s="22"/>
      <c r="CI58" s="22" t="str">
        <f t="shared" si="52"/>
        <v/>
      </c>
      <c r="CJ58" s="13" t="str">
        <f t="shared" si="53"/>
        <v/>
      </c>
      <c r="CK58" s="13" t="str">
        <f t="shared" si="54"/>
        <v/>
      </c>
      <c r="CL58" s="13" t="str">
        <f t="shared" si="17"/>
        <v/>
      </c>
      <c r="CM58" s="22">
        <f t="shared" si="55"/>
        <v>0</v>
      </c>
      <c r="CN58" s="22"/>
      <c r="CO58" s="13" t="str">
        <f t="shared" si="19"/>
        <v/>
      </c>
      <c r="CP58" s="13" t="str">
        <f>IF(CO58="","",RANK(CO58,$CO$9:$CO$68,1)+COUNTIF($CO$9:CO58,CO58)-1)</f>
        <v/>
      </c>
      <c r="CQ58" s="13" t="str">
        <f t="shared" si="20"/>
        <v/>
      </c>
      <c r="CR58" s="22" t="str">
        <f t="shared" si="21"/>
        <v/>
      </c>
      <c r="CS58" s="22" t="str">
        <f t="shared" si="22"/>
        <v/>
      </c>
      <c r="CT58" s="22" t="str">
        <f t="shared" si="23"/>
        <v/>
      </c>
      <c r="CU58" s="22" t="str">
        <f t="shared" si="24"/>
        <v/>
      </c>
      <c r="CV58" s="22"/>
      <c r="CW58" s="22"/>
      <c r="CX58" s="22">
        <v>50</v>
      </c>
      <c r="CY58" s="13" t="s">
        <v>438</v>
      </c>
      <c r="CZ58" s="14" t="s">
        <v>439</v>
      </c>
      <c r="DA58" s="13" t="s">
        <v>95</v>
      </c>
      <c r="DB58" s="13" t="s">
        <v>122</v>
      </c>
      <c r="DC58" s="40"/>
      <c r="DD58" s="13" t="str">
        <f t="shared" si="40"/>
        <v/>
      </c>
      <c r="DE58" s="13" t="str">
        <f t="shared" si="25"/>
        <v/>
      </c>
      <c r="DF58" s="13" t="str">
        <f t="shared" si="26"/>
        <v/>
      </c>
      <c r="DG58" s="40">
        <f t="shared" si="27"/>
        <v>0</v>
      </c>
      <c r="DH58" s="13" t="str">
        <f t="shared" si="1"/>
        <v/>
      </c>
      <c r="DI58" s="22" t="str">
        <f t="shared" si="2"/>
        <v/>
      </c>
      <c r="DJ58" s="13" t="str">
        <f>IF(DI58="","",RANK(DI58,$DI$9:$DI$1415,1)+COUNTIF($DI$9:DI58,DI58)-1)</f>
        <v/>
      </c>
      <c r="DK58" s="13" t="str">
        <f t="shared" si="3"/>
        <v/>
      </c>
      <c r="DL58" s="13" t="str">
        <f t="shared" si="28"/>
        <v/>
      </c>
      <c r="DM58" s="14" t="str">
        <f t="shared" si="29"/>
        <v/>
      </c>
      <c r="DN58" s="13" t="str">
        <f t="shared" si="30"/>
        <v/>
      </c>
      <c r="DO58" s="40">
        <f t="shared" si="31"/>
        <v>0</v>
      </c>
      <c r="DP58" s="40"/>
      <c r="DQ58" s="13" t="str">
        <f t="shared" si="32"/>
        <v/>
      </c>
      <c r="DR58" s="13"/>
      <c r="DS58" s="13"/>
    </row>
    <row r="59" spans="1:123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>
        <v>51</v>
      </c>
      <c r="AR59" s="22" t="s">
        <v>227</v>
      </c>
      <c r="AS59" s="22" t="s">
        <v>228</v>
      </c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>
        <v>51</v>
      </c>
      <c r="CF59" s="22">
        <f t="shared" si="50"/>
        <v>51</v>
      </c>
      <c r="CG59" s="22">
        <f t="shared" si="51"/>
        <v>0</v>
      </c>
      <c r="CH59" s="22"/>
      <c r="CI59" s="22" t="str">
        <f t="shared" si="52"/>
        <v/>
      </c>
      <c r="CJ59" s="13" t="str">
        <f t="shared" si="53"/>
        <v/>
      </c>
      <c r="CK59" s="13" t="str">
        <f t="shared" si="54"/>
        <v/>
      </c>
      <c r="CL59" s="13" t="str">
        <f t="shared" si="17"/>
        <v/>
      </c>
      <c r="CM59" s="22">
        <f t="shared" si="55"/>
        <v>0</v>
      </c>
      <c r="CN59" s="22"/>
      <c r="CO59" s="13" t="str">
        <f t="shared" si="19"/>
        <v/>
      </c>
      <c r="CP59" s="13" t="str">
        <f>IF(CO59="","",RANK(CO59,$CO$9:$CO$68,1)+COUNTIF($CO$9:CO59,CO59)-1)</f>
        <v/>
      </c>
      <c r="CQ59" s="13" t="str">
        <f t="shared" si="20"/>
        <v/>
      </c>
      <c r="CR59" s="22" t="str">
        <f t="shared" si="21"/>
        <v/>
      </c>
      <c r="CS59" s="22" t="str">
        <f t="shared" si="22"/>
        <v/>
      </c>
      <c r="CT59" s="22" t="str">
        <f t="shared" si="23"/>
        <v/>
      </c>
      <c r="CU59" s="22" t="str">
        <f t="shared" si="24"/>
        <v/>
      </c>
      <c r="CV59" s="22"/>
      <c r="CW59" s="22"/>
      <c r="CX59" s="22">
        <v>51</v>
      </c>
      <c r="CY59" s="13" t="s">
        <v>440</v>
      </c>
      <c r="CZ59" s="14" t="s">
        <v>441</v>
      </c>
      <c r="DA59" s="13" t="s">
        <v>95</v>
      </c>
      <c r="DB59" s="13" t="s">
        <v>98</v>
      </c>
      <c r="DC59" s="40"/>
      <c r="DD59" s="13" t="str">
        <f t="shared" si="40"/>
        <v/>
      </c>
      <c r="DE59" s="13" t="str">
        <f t="shared" si="25"/>
        <v/>
      </c>
      <c r="DF59" s="13" t="str">
        <f t="shared" si="26"/>
        <v/>
      </c>
      <c r="DG59" s="40">
        <f t="shared" si="27"/>
        <v>0</v>
      </c>
      <c r="DH59" s="13" t="str">
        <f t="shared" si="1"/>
        <v/>
      </c>
      <c r="DI59" s="22" t="str">
        <f t="shared" si="2"/>
        <v/>
      </c>
      <c r="DJ59" s="13" t="str">
        <f>IF(DI59="","",RANK(DI59,$DI$9:$DI$1415,1)+COUNTIF($DI$9:DI59,DI59)-1)</f>
        <v/>
      </c>
      <c r="DK59" s="13" t="str">
        <f t="shared" si="3"/>
        <v/>
      </c>
      <c r="DL59" s="13" t="str">
        <f t="shared" si="28"/>
        <v/>
      </c>
      <c r="DM59" s="14" t="str">
        <f t="shared" si="29"/>
        <v/>
      </c>
      <c r="DN59" s="13" t="str">
        <f t="shared" si="30"/>
        <v/>
      </c>
      <c r="DO59" s="40">
        <f t="shared" si="31"/>
        <v>0</v>
      </c>
      <c r="DP59" s="40"/>
      <c r="DQ59" s="13" t="str">
        <f t="shared" si="32"/>
        <v/>
      </c>
      <c r="DR59" s="13"/>
      <c r="DS59" s="13"/>
    </row>
    <row r="60" spans="1:123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>
        <v>52</v>
      </c>
      <c r="AR60" s="22" t="s">
        <v>229</v>
      </c>
      <c r="AS60" s="22" t="s">
        <v>230</v>
      </c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>
        <v>52</v>
      </c>
      <c r="CF60" s="22">
        <f t="shared" si="50"/>
        <v>52</v>
      </c>
      <c r="CG60" s="22">
        <f t="shared" si="51"/>
        <v>0</v>
      </c>
      <c r="CH60" s="22"/>
      <c r="CI60" s="22" t="str">
        <f t="shared" si="52"/>
        <v/>
      </c>
      <c r="CJ60" s="13" t="str">
        <f t="shared" si="53"/>
        <v/>
      </c>
      <c r="CK60" s="13" t="str">
        <f t="shared" si="54"/>
        <v/>
      </c>
      <c r="CL60" s="13" t="str">
        <f t="shared" si="17"/>
        <v/>
      </c>
      <c r="CM60" s="22">
        <f t="shared" si="55"/>
        <v>0</v>
      </c>
      <c r="CN60" s="22"/>
      <c r="CO60" s="13" t="str">
        <f t="shared" si="19"/>
        <v/>
      </c>
      <c r="CP60" s="13" t="str">
        <f>IF(CO60="","",RANK(CO60,$CO$9:$CO$68,1)+COUNTIF($CO$9:CO60,CO60)-1)</f>
        <v/>
      </c>
      <c r="CQ60" s="13" t="str">
        <f t="shared" si="20"/>
        <v/>
      </c>
      <c r="CR60" s="22" t="str">
        <f t="shared" si="21"/>
        <v/>
      </c>
      <c r="CS60" s="22" t="str">
        <f t="shared" si="22"/>
        <v/>
      </c>
      <c r="CT60" s="22" t="str">
        <f t="shared" si="23"/>
        <v/>
      </c>
      <c r="CU60" s="22" t="str">
        <f t="shared" si="24"/>
        <v/>
      </c>
      <c r="CV60" s="22"/>
      <c r="CW60" s="22"/>
      <c r="CX60" s="22">
        <v>52</v>
      </c>
      <c r="CY60" s="13" t="s">
        <v>442</v>
      </c>
      <c r="CZ60" s="14" t="s">
        <v>443</v>
      </c>
      <c r="DA60" s="13" t="s">
        <v>95</v>
      </c>
      <c r="DB60" s="13" t="s">
        <v>375</v>
      </c>
      <c r="DC60" s="40"/>
      <c r="DD60" s="13" t="str">
        <f t="shared" si="40"/>
        <v/>
      </c>
      <c r="DE60" s="13" t="str">
        <f t="shared" si="25"/>
        <v/>
      </c>
      <c r="DF60" s="13" t="str">
        <f t="shared" si="26"/>
        <v/>
      </c>
      <c r="DG60" s="40">
        <f t="shared" si="27"/>
        <v>0</v>
      </c>
      <c r="DH60" s="13" t="str">
        <f t="shared" si="1"/>
        <v/>
      </c>
      <c r="DI60" s="22" t="str">
        <f t="shared" si="2"/>
        <v/>
      </c>
      <c r="DJ60" s="13" t="str">
        <f>IF(DI60="","",RANK(DI60,$DI$9:$DI$1415,1)+COUNTIF($DI$9:DI60,DI60)-1)</f>
        <v/>
      </c>
      <c r="DK60" s="13" t="str">
        <f t="shared" si="3"/>
        <v/>
      </c>
      <c r="DL60" s="13" t="str">
        <f t="shared" si="28"/>
        <v/>
      </c>
      <c r="DM60" s="14" t="str">
        <f t="shared" si="29"/>
        <v/>
      </c>
      <c r="DN60" s="13" t="str">
        <f t="shared" si="30"/>
        <v/>
      </c>
      <c r="DO60" s="40">
        <f t="shared" si="31"/>
        <v>0</v>
      </c>
      <c r="DP60" s="40"/>
      <c r="DQ60" s="13" t="str">
        <f t="shared" si="32"/>
        <v/>
      </c>
      <c r="DR60" s="13"/>
      <c r="DS60" s="13"/>
    </row>
    <row r="61" spans="1:123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>
        <v>53</v>
      </c>
      <c r="AR61" s="22" t="s">
        <v>231</v>
      </c>
      <c r="AS61" s="22" t="s">
        <v>232</v>
      </c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>
        <v>53</v>
      </c>
      <c r="CF61" s="22">
        <f t="shared" si="50"/>
        <v>53</v>
      </c>
      <c r="CG61" s="22">
        <f t="shared" si="51"/>
        <v>0</v>
      </c>
      <c r="CH61" s="22"/>
      <c r="CI61" s="22" t="str">
        <f t="shared" si="52"/>
        <v/>
      </c>
      <c r="CJ61" s="13" t="str">
        <f t="shared" si="53"/>
        <v/>
      </c>
      <c r="CK61" s="13" t="str">
        <f t="shared" si="54"/>
        <v/>
      </c>
      <c r="CL61" s="13" t="str">
        <f t="shared" si="17"/>
        <v/>
      </c>
      <c r="CM61" s="22">
        <f t="shared" si="55"/>
        <v>0</v>
      </c>
      <c r="CN61" s="22"/>
      <c r="CO61" s="13" t="str">
        <f t="shared" si="19"/>
        <v/>
      </c>
      <c r="CP61" s="13" t="str">
        <f>IF(CO61="","",RANK(CO61,$CO$9:$CO$68,1)+COUNTIF($CO$9:CO61,CO61)-1)</f>
        <v/>
      </c>
      <c r="CQ61" s="13" t="str">
        <f t="shared" si="20"/>
        <v/>
      </c>
      <c r="CR61" s="22" t="str">
        <f t="shared" si="21"/>
        <v/>
      </c>
      <c r="CS61" s="22" t="str">
        <f t="shared" si="22"/>
        <v/>
      </c>
      <c r="CT61" s="22" t="str">
        <f t="shared" si="23"/>
        <v/>
      </c>
      <c r="CU61" s="22" t="str">
        <f t="shared" si="24"/>
        <v/>
      </c>
      <c r="CV61" s="22"/>
      <c r="CW61" s="22"/>
      <c r="CX61" s="22">
        <v>53</v>
      </c>
      <c r="CY61" s="13" t="s">
        <v>444</v>
      </c>
      <c r="CZ61" s="14" t="s">
        <v>445</v>
      </c>
      <c r="DA61" s="13" t="s">
        <v>95</v>
      </c>
      <c r="DB61" s="13" t="s">
        <v>375</v>
      </c>
      <c r="DC61" s="40"/>
      <c r="DD61" s="13" t="str">
        <f t="shared" si="40"/>
        <v/>
      </c>
      <c r="DE61" s="13" t="str">
        <f t="shared" si="25"/>
        <v/>
      </c>
      <c r="DF61" s="13" t="str">
        <f t="shared" si="26"/>
        <v/>
      </c>
      <c r="DG61" s="40">
        <f t="shared" si="27"/>
        <v>0</v>
      </c>
      <c r="DH61" s="13" t="str">
        <f t="shared" si="1"/>
        <v/>
      </c>
      <c r="DI61" s="22" t="str">
        <f t="shared" si="2"/>
        <v/>
      </c>
      <c r="DJ61" s="13" t="str">
        <f>IF(DI61="","",RANK(DI61,$DI$9:$DI$1415,1)+COUNTIF($DI$9:DI61,DI61)-1)</f>
        <v/>
      </c>
      <c r="DK61" s="13" t="str">
        <f t="shared" si="3"/>
        <v/>
      </c>
      <c r="DL61" s="13" t="str">
        <f t="shared" si="28"/>
        <v/>
      </c>
      <c r="DM61" s="14" t="str">
        <f t="shared" si="29"/>
        <v/>
      </c>
      <c r="DN61" s="13" t="str">
        <f t="shared" si="30"/>
        <v/>
      </c>
      <c r="DO61" s="40">
        <f t="shared" si="31"/>
        <v>0</v>
      </c>
      <c r="DP61" s="40"/>
      <c r="DQ61" s="13" t="str">
        <f t="shared" si="32"/>
        <v/>
      </c>
      <c r="DR61" s="13"/>
      <c r="DS61" s="13"/>
    </row>
    <row r="62" spans="1:123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>
        <v>54</v>
      </c>
      <c r="AR62" s="22" t="s">
        <v>233</v>
      </c>
      <c r="AS62" s="22" t="s">
        <v>234</v>
      </c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>
        <v>54</v>
      </c>
      <c r="CF62" s="22">
        <f t="shared" si="50"/>
        <v>54</v>
      </c>
      <c r="CG62" s="22">
        <f t="shared" si="51"/>
        <v>0</v>
      </c>
      <c r="CH62" s="22"/>
      <c r="CI62" s="22" t="str">
        <f t="shared" si="52"/>
        <v/>
      </c>
      <c r="CJ62" s="13" t="str">
        <f t="shared" si="53"/>
        <v/>
      </c>
      <c r="CK62" s="13" t="str">
        <f t="shared" si="54"/>
        <v/>
      </c>
      <c r="CL62" s="13" t="str">
        <f t="shared" si="17"/>
        <v/>
      </c>
      <c r="CM62" s="22">
        <f t="shared" si="55"/>
        <v>0</v>
      </c>
      <c r="CN62" s="22"/>
      <c r="CO62" s="13" t="str">
        <f t="shared" si="19"/>
        <v/>
      </c>
      <c r="CP62" s="13" t="str">
        <f>IF(CO62="","",RANK(CO62,$CO$9:$CO$68,1)+COUNTIF($CO$9:CO62,CO62)-1)</f>
        <v/>
      </c>
      <c r="CQ62" s="13" t="str">
        <f t="shared" si="20"/>
        <v/>
      </c>
      <c r="CR62" s="22" t="str">
        <f t="shared" si="21"/>
        <v/>
      </c>
      <c r="CS62" s="22" t="str">
        <f t="shared" si="22"/>
        <v/>
      </c>
      <c r="CT62" s="22" t="str">
        <f t="shared" si="23"/>
        <v/>
      </c>
      <c r="CU62" s="22" t="str">
        <f t="shared" si="24"/>
        <v/>
      </c>
      <c r="CV62" s="22"/>
      <c r="CW62" s="22"/>
      <c r="CX62" s="22">
        <v>54</v>
      </c>
      <c r="CY62" s="13" t="s">
        <v>446</v>
      </c>
      <c r="CZ62" s="14" t="s">
        <v>447</v>
      </c>
      <c r="DA62" s="13" t="s">
        <v>95</v>
      </c>
      <c r="DB62" s="13" t="s">
        <v>101</v>
      </c>
      <c r="DC62" s="40"/>
      <c r="DD62" s="13" t="str">
        <f t="shared" si="40"/>
        <v/>
      </c>
      <c r="DE62" s="13" t="str">
        <f t="shared" si="25"/>
        <v/>
      </c>
      <c r="DF62" s="13" t="str">
        <f t="shared" si="26"/>
        <v/>
      </c>
      <c r="DG62" s="40">
        <f t="shared" si="27"/>
        <v>0</v>
      </c>
      <c r="DH62" s="13" t="str">
        <f t="shared" si="1"/>
        <v/>
      </c>
      <c r="DI62" s="22" t="str">
        <f t="shared" si="2"/>
        <v/>
      </c>
      <c r="DJ62" s="13" t="str">
        <f>IF(DI62="","",RANK(DI62,$DI$9:$DI$1415,1)+COUNTIF($DI$9:DI62,DI62)-1)</f>
        <v/>
      </c>
      <c r="DK62" s="13" t="str">
        <f t="shared" si="3"/>
        <v/>
      </c>
      <c r="DL62" s="13" t="str">
        <f t="shared" si="28"/>
        <v/>
      </c>
      <c r="DM62" s="14" t="str">
        <f t="shared" si="29"/>
        <v/>
      </c>
      <c r="DN62" s="13" t="str">
        <f t="shared" si="30"/>
        <v/>
      </c>
      <c r="DO62" s="40">
        <f t="shared" si="31"/>
        <v>0</v>
      </c>
      <c r="DP62" s="40"/>
      <c r="DQ62" s="13" t="str">
        <f t="shared" si="32"/>
        <v/>
      </c>
      <c r="DR62" s="13"/>
      <c r="DS62" s="13"/>
    </row>
    <row r="63" spans="1:123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>
        <v>55</v>
      </c>
      <c r="AR63" s="22" t="s">
        <v>235</v>
      </c>
      <c r="AS63" s="22" t="s">
        <v>236</v>
      </c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>
        <v>55</v>
      </c>
      <c r="CF63" s="22">
        <f t="shared" si="50"/>
        <v>55</v>
      </c>
      <c r="CG63" s="22">
        <f t="shared" si="51"/>
        <v>0</v>
      </c>
      <c r="CH63" s="22"/>
      <c r="CI63" s="22" t="str">
        <f t="shared" si="52"/>
        <v/>
      </c>
      <c r="CJ63" s="13" t="str">
        <f t="shared" si="53"/>
        <v/>
      </c>
      <c r="CK63" s="13" t="str">
        <f t="shared" si="54"/>
        <v/>
      </c>
      <c r="CL63" s="13" t="str">
        <f t="shared" si="17"/>
        <v/>
      </c>
      <c r="CM63" s="22">
        <f t="shared" si="55"/>
        <v>0</v>
      </c>
      <c r="CN63" s="22"/>
      <c r="CO63" s="13" t="str">
        <f t="shared" si="19"/>
        <v/>
      </c>
      <c r="CP63" s="13" t="str">
        <f>IF(CO63="","",RANK(CO63,$CO$9:$CO$68,1)+COUNTIF($CO$9:CO63,CO63)-1)</f>
        <v/>
      </c>
      <c r="CQ63" s="13" t="str">
        <f t="shared" si="20"/>
        <v/>
      </c>
      <c r="CR63" s="22" t="str">
        <f t="shared" si="21"/>
        <v/>
      </c>
      <c r="CS63" s="22" t="str">
        <f t="shared" si="22"/>
        <v/>
      </c>
      <c r="CT63" s="22" t="str">
        <f t="shared" si="23"/>
        <v/>
      </c>
      <c r="CU63" s="22" t="str">
        <f t="shared" si="24"/>
        <v/>
      </c>
      <c r="CV63" s="22"/>
      <c r="CW63" s="22"/>
      <c r="CX63" s="22">
        <v>55</v>
      </c>
      <c r="CY63" s="13" t="s">
        <v>448</v>
      </c>
      <c r="CZ63" s="14" t="s">
        <v>449</v>
      </c>
      <c r="DA63" s="13" t="s">
        <v>95</v>
      </c>
      <c r="DB63" s="13" t="s">
        <v>101</v>
      </c>
      <c r="DC63" s="40"/>
      <c r="DD63" s="13" t="str">
        <f t="shared" si="40"/>
        <v/>
      </c>
      <c r="DE63" s="13" t="str">
        <f t="shared" si="25"/>
        <v/>
      </c>
      <c r="DF63" s="13" t="str">
        <f t="shared" si="26"/>
        <v/>
      </c>
      <c r="DG63" s="40">
        <f t="shared" si="27"/>
        <v>0</v>
      </c>
      <c r="DH63" s="13" t="str">
        <f t="shared" si="1"/>
        <v/>
      </c>
      <c r="DI63" s="22" t="str">
        <f t="shared" si="2"/>
        <v/>
      </c>
      <c r="DJ63" s="13" t="str">
        <f>IF(DI63="","",RANK(DI63,$DI$9:$DI$1415,1)+COUNTIF($DI$9:DI63,DI63)-1)</f>
        <v/>
      </c>
      <c r="DK63" s="13" t="str">
        <f t="shared" si="3"/>
        <v/>
      </c>
      <c r="DL63" s="13" t="str">
        <f t="shared" si="28"/>
        <v/>
      </c>
      <c r="DM63" s="14" t="str">
        <f t="shared" si="29"/>
        <v/>
      </c>
      <c r="DN63" s="13" t="str">
        <f t="shared" si="30"/>
        <v/>
      </c>
      <c r="DO63" s="40">
        <f t="shared" si="31"/>
        <v>0</v>
      </c>
      <c r="DP63" s="40"/>
      <c r="DQ63" s="13" t="str">
        <f t="shared" si="32"/>
        <v/>
      </c>
      <c r="DR63" s="13"/>
      <c r="DS63" s="13"/>
    </row>
    <row r="64" spans="1:123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>
        <v>56</v>
      </c>
      <c r="AR64" s="22" t="s">
        <v>237</v>
      </c>
      <c r="AS64" s="22" t="s">
        <v>238</v>
      </c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>
        <v>56</v>
      </c>
      <c r="CF64" s="22">
        <f t="shared" si="50"/>
        <v>56</v>
      </c>
      <c r="CG64" s="22">
        <f t="shared" si="51"/>
        <v>0</v>
      </c>
      <c r="CH64" s="22"/>
      <c r="CI64" s="22" t="str">
        <f t="shared" si="52"/>
        <v/>
      </c>
      <c r="CJ64" s="13" t="str">
        <f t="shared" si="53"/>
        <v/>
      </c>
      <c r="CK64" s="13" t="str">
        <f t="shared" si="54"/>
        <v/>
      </c>
      <c r="CL64" s="13" t="str">
        <f t="shared" si="17"/>
        <v/>
      </c>
      <c r="CM64" s="22">
        <f t="shared" si="55"/>
        <v>0</v>
      </c>
      <c r="CN64" s="22"/>
      <c r="CO64" s="13" t="str">
        <f t="shared" si="19"/>
        <v/>
      </c>
      <c r="CP64" s="13" t="str">
        <f>IF(CO64="","",RANK(CO64,$CO$9:$CO$68,1)+COUNTIF($CO$9:CO64,CO64)-1)</f>
        <v/>
      </c>
      <c r="CQ64" s="13" t="str">
        <f t="shared" si="20"/>
        <v/>
      </c>
      <c r="CR64" s="22" t="str">
        <f t="shared" si="21"/>
        <v/>
      </c>
      <c r="CS64" s="22" t="str">
        <f t="shared" si="22"/>
        <v/>
      </c>
      <c r="CT64" s="22" t="str">
        <f t="shared" si="23"/>
        <v/>
      </c>
      <c r="CU64" s="22" t="str">
        <f t="shared" si="24"/>
        <v/>
      </c>
      <c r="CV64" s="22"/>
      <c r="CW64" s="22"/>
      <c r="CX64" s="22">
        <v>56</v>
      </c>
      <c r="CY64" s="13" t="s">
        <v>450</v>
      </c>
      <c r="CZ64" s="14" t="s">
        <v>451</v>
      </c>
      <c r="DA64" s="13" t="s">
        <v>95</v>
      </c>
      <c r="DB64" s="13" t="s">
        <v>100</v>
      </c>
      <c r="DC64" s="40">
        <v>22802</v>
      </c>
      <c r="DD64" s="13" t="str">
        <f t="shared" si="40"/>
        <v/>
      </c>
      <c r="DE64" s="13" t="str">
        <f t="shared" si="25"/>
        <v/>
      </c>
      <c r="DF64" s="13" t="str">
        <f t="shared" si="26"/>
        <v/>
      </c>
      <c r="DG64" s="40">
        <f t="shared" si="27"/>
        <v>0</v>
      </c>
      <c r="DH64" s="13" t="str">
        <f t="shared" si="1"/>
        <v/>
      </c>
      <c r="DI64" s="22" t="str">
        <f t="shared" si="2"/>
        <v/>
      </c>
      <c r="DJ64" s="13" t="str">
        <f>IF(DI64="","",RANK(DI64,$DI$9:$DI$1415,1)+COUNTIF($DI$9:DI64,DI64)-1)</f>
        <v/>
      </c>
      <c r="DK64" s="13" t="str">
        <f t="shared" si="3"/>
        <v/>
      </c>
      <c r="DL64" s="13" t="str">
        <f t="shared" si="28"/>
        <v/>
      </c>
      <c r="DM64" s="14" t="str">
        <f t="shared" si="29"/>
        <v/>
      </c>
      <c r="DN64" s="13" t="str">
        <f t="shared" si="30"/>
        <v/>
      </c>
      <c r="DO64" s="40">
        <f t="shared" si="31"/>
        <v>0</v>
      </c>
      <c r="DP64" s="40"/>
      <c r="DQ64" s="13" t="str">
        <f t="shared" si="32"/>
        <v/>
      </c>
      <c r="DR64" s="13"/>
      <c r="DS64" s="13"/>
    </row>
    <row r="65" spans="1:123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>
        <v>57</v>
      </c>
      <c r="AR65" s="22" t="s">
        <v>239</v>
      </c>
      <c r="AS65" s="22" t="s">
        <v>240</v>
      </c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>
        <v>57</v>
      </c>
      <c r="CF65" s="22">
        <f t="shared" si="50"/>
        <v>57</v>
      </c>
      <c r="CG65" s="22">
        <f t="shared" si="51"/>
        <v>0</v>
      </c>
      <c r="CH65" s="22"/>
      <c r="CI65" s="22" t="str">
        <f t="shared" si="52"/>
        <v/>
      </c>
      <c r="CJ65" s="13" t="str">
        <f t="shared" si="53"/>
        <v/>
      </c>
      <c r="CK65" s="13" t="str">
        <f t="shared" si="54"/>
        <v/>
      </c>
      <c r="CL65" s="13" t="str">
        <f t="shared" si="17"/>
        <v/>
      </c>
      <c r="CM65" s="22">
        <f t="shared" si="55"/>
        <v>0</v>
      </c>
      <c r="CN65" s="22"/>
      <c r="CO65" s="13" t="str">
        <f t="shared" si="19"/>
        <v/>
      </c>
      <c r="CP65" s="13" t="str">
        <f>IF(CO65="","",RANK(CO65,$CO$9:$CO$68,1)+COUNTIF($CO$9:CO65,CO65)-1)</f>
        <v/>
      </c>
      <c r="CQ65" s="13" t="str">
        <f t="shared" si="20"/>
        <v/>
      </c>
      <c r="CR65" s="22" t="str">
        <f t="shared" si="21"/>
        <v/>
      </c>
      <c r="CS65" s="22" t="str">
        <f t="shared" si="22"/>
        <v/>
      </c>
      <c r="CT65" s="22" t="str">
        <f t="shared" si="23"/>
        <v/>
      </c>
      <c r="CU65" s="22" t="str">
        <f t="shared" si="24"/>
        <v/>
      </c>
      <c r="CV65" s="22"/>
      <c r="CW65" s="22"/>
      <c r="CX65" s="22">
        <v>57</v>
      </c>
      <c r="CY65" s="13" t="s">
        <v>452</v>
      </c>
      <c r="CZ65" s="14" t="s">
        <v>453</v>
      </c>
      <c r="DA65" s="13" t="s">
        <v>95</v>
      </c>
      <c r="DB65" s="13" t="s">
        <v>101</v>
      </c>
      <c r="DC65" s="40"/>
      <c r="DD65" s="13" t="str">
        <f t="shared" si="40"/>
        <v/>
      </c>
      <c r="DE65" s="13" t="str">
        <f t="shared" si="25"/>
        <v/>
      </c>
      <c r="DF65" s="13" t="str">
        <f t="shared" si="26"/>
        <v/>
      </c>
      <c r="DG65" s="40">
        <f t="shared" si="27"/>
        <v>0</v>
      </c>
      <c r="DH65" s="13" t="str">
        <f t="shared" si="1"/>
        <v/>
      </c>
      <c r="DI65" s="22" t="str">
        <f t="shared" si="2"/>
        <v/>
      </c>
      <c r="DJ65" s="13" t="str">
        <f>IF(DI65="","",RANK(DI65,$DI$9:$DI$1415,1)+COUNTIF($DI$9:DI65,DI65)-1)</f>
        <v/>
      </c>
      <c r="DK65" s="13" t="str">
        <f t="shared" si="3"/>
        <v/>
      </c>
      <c r="DL65" s="13" t="str">
        <f t="shared" si="28"/>
        <v/>
      </c>
      <c r="DM65" s="14" t="str">
        <f t="shared" si="29"/>
        <v/>
      </c>
      <c r="DN65" s="13" t="str">
        <f t="shared" si="30"/>
        <v/>
      </c>
      <c r="DO65" s="40">
        <f t="shared" si="31"/>
        <v>0</v>
      </c>
      <c r="DP65" s="40"/>
      <c r="DQ65" s="13" t="str">
        <f t="shared" si="32"/>
        <v/>
      </c>
      <c r="DR65" s="13"/>
      <c r="DS65" s="13"/>
    </row>
    <row r="66" spans="1:123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>
        <v>58</v>
      </c>
      <c r="AR66" s="22" t="s">
        <v>241</v>
      </c>
      <c r="AS66" s="22" t="s">
        <v>242</v>
      </c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>
        <v>58</v>
      </c>
      <c r="CF66" s="22">
        <f t="shared" si="50"/>
        <v>58</v>
      </c>
      <c r="CG66" s="22">
        <f t="shared" si="51"/>
        <v>0</v>
      </c>
      <c r="CH66" s="22"/>
      <c r="CI66" s="22" t="str">
        <f t="shared" si="52"/>
        <v/>
      </c>
      <c r="CJ66" s="13" t="str">
        <f t="shared" si="53"/>
        <v/>
      </c>
      <c r="CK66" s="13" t="str">
        <f t="shared" si="54"/>
        <v/>
      </c>
      <c r="CL66" s="13" t="str">
        <f t="shared" si="17"/>
        <v/>
      </c>
      <c r="CM66" s="22">
        <f t="shared" si="55"/>
        <v>0</v>
      </c>
      <c r="CN66" s="22"/>
      <c r="CO66" s="13" t="str">
        <f t="shared" si="19"/>
        <v/>
      </c>
      <c r="CP66" s="13" t="str">
        <f>IF(CO66="","",RANK(CO66,$CO$9:$CO$68,1)+COUNTIF($CO$9:CO66,CO66)-1)</f>
        <v/>
      </c>
      <c r="CQ66" s="13" t="str">
        <f t="shared" si="20"/>
        <v/>
      </c>
      <c r="CR66" s="22" t="str">
        <f t="shared" si="21"/>
        <v/>
      </c>
      <c r="CS66" s="22" t="str">
        <f t="shared" si="22"/>
        <v/>
      </c>
      <c r="CT66" s="22" t="str">
        <f t="shared" si="23"/>
        <v/>
      </c>
      <c r="CU66" s="22" t="str">
        <f t="shared" si="24"/>
        <v/>
      </c>
      <c r="CV66" s="22"/>
      <c r="CW66" s="22"/>
      <c r="CX66" s="22">
        <v>58</v>
      </c>
      <c r="CY66" s="13" t="s">
        <v>454</v>
      </c>
      <c r="CZ66" s="14" t="s">
        <v>455</v>
      </c>
      <c r="DA66" s="13" t="s">
        <v>95</v>
      </c>
      <c r="DB66" s="13" t="s">
        <v>101</v>
      </c>
      <c r="DC66" s="40"/>
      <c r="DD66" s="13" t="str">
        <f t="shared" si="40"/>
        <v/>
      </c>
      <c r="DE66" s="13" t="str">
        <f t="shared" si="25"/>
        <v/>
      </c>
      <c r="DF66" s="13" t="str">
        <f t="shared" si="26"/>
        <v/>
      </c>
      <c r="DG66" s="40">
        <f t="shared" si="27"/>
        <v>0</v>
      </c>
      <c r="DH66" s="13" t="str">
        <f t="shared" si="1"/>
        <v/>
      </c>
      <c r="DI66" s="22" t="str">
        <f t="shared" si="2"/>
        <v/>
      </c>
      <c r="DJ66" s="13" t="str">
        <f>IF(DI66="","",RANK(DI66,$DI$9:$DI$1415,1)+COUNTIF($DI$9:DI66,DI66)-1)</f>
        <v/>
      </c>
      <c r="DK66" s="13" t="str">
        <f t="shared" si="3"/>
        <v/>
      </c>
      <c r="DL66" s="13" t="str">
        <f t="shared" si="28"/>
        <v/>
      </c>
      <c r="DM66" s="14" t="str">
        <f t="shared" si="29"/>
        <v/>
      </c>
      <c r="DN66" s="13" t="str">
        <f t="shared" si="30"/>
        <v/>
      </c>
      <c r="DO66" s="40">
        <f t="shared" si="31"/>
        <v>0</v>
      </c>
      <c r="DP66" s="40"/>
      <c r="DQ66" s="13" t="str">
        <f t="shared" si="32"/>
        <v/>
      </c>
      <c r="DR66" s="13"/>
      <c r="DS66" s="13"/>
    </row>
    <row r="67" spans="1:123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>
        <v>59</v>
      </c>
      <c r="AR67" s="22" t="s">
        <v>243</v>
      </c>
      <c r="AS67" s="22" t="s">
        <v>244</v>
      </c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>
        <v>59</v>
      </c>
      <c r="CF67" s="22">
        <f t="shared" si="50"/>
        <v>59</v>
      </c>
      <c r="CG67" s="22">
        <f t="shared" si="51"/>
        <v>0</v>
      </c>
      <c r="CH67" s="22"/>
      <c r="CI67" s="22" t="str">
        <f t="shared" si="52"/>
        <v/>
      </c>
      <c r="CJ67" s="13" t="str">
        <f t="shared" si="53"/>
        <v/>
      </c>
      <c r="CK67" s="13" t="str">
        <f t="shared" si="54"/>
        <v/>
      </c>
      <c r="CL67" s="13" t="str">
        <f t="shared" si="17"/>
        <v/>
      </c>
      <c r="CM67" s="22">
        <f t="shared" si="55"/>
        <v>0</v>
      </c>
      <c r="CN67" s="22"/>
      <c r="CO67" s="13" t="str">
        <f t="shared" si="19"/>
        <v/>
      </c>
      <c r="CP67" s="13" t="str">
        <f>IF(CO67="","",RANK(CO67,$CO$9:$CO$68,1)+COUNTIF($CO$9:CO67,CO67)-1)</f>
        <v/>
      </c>
      <c r="CQ67" s="13" t="str">
        <f t="shared" si="20"/>
        <v/>
      </c>
      <c r="CR67" s="22" t="str">
        <f t="shared" si="21"/>
        <v/>
      </c>
      <c r="CS67" s="22" t="str">
        <f t="shared" si="22"/>
        <v/>
      </c>
      <c r="CT67" s="22" t="str">
        <f t="shared" si="23"/>
        <v/>
      </c>
      <c r="CU67" s="22" t="str">
        <f t="shared" si="24"/>
        <v/>
      </c>
      <c r="CV67" s="22"/>
      <c r="CW67" s="22"/>
      <c r="CX67" s="22">
        <v>59</v>
      </c>
      <c r="CY67" s="13" t="s">
        <v>456</v>
      </c>
      <c r="CZ67" s="14" t="s">
        <v>457</v>
      </c>
      <c r="DA67" s="13" t="s">
        <v>95</v>
      </c>
      <c r="DB67" s="13" t="s">
        <v>375</v>
      </c>
      <c r="DC67" s="40">
        <v>19791</v>
      </c>
      <c r="DD67" s="13" t="str">
        <f t="shared" si="40"/>
        <v/>
      </c>
      <c r="DE67" s="13" t="str">
        <f t="shared" si="25"/>
        <v/>
      </c>
      <c r="DF67" s="13" t="str">
        <f t="shared" si="26"/>
        <v/>
      </c>
      <c r="DG67" s="40">
        <f t="shared" si="27"/>
        <v>0</v>
      </c>
      <c r="DH67" s="13" t="str">
        <f t="shared" si="1"/>
        <v/>
      </c>
      <c r="DI67" s="22" t="str">
        <f t="shared" si="2"/>
        <v/>
      </c>
      <c r="DJ67" s="13" t="str">
        <f>IF(DI67="","",RANK(DI67,$DI$9:$DI$1415,1)+COUNTIF($DI$9:DI67,DI67)-1)</f>
        <v/>
      </c>
      <c r="DK67" s="13" t="str">
        <f t="shared" si="3"/>
        <v/>
      </c>
      <c r="DL67" s="13" t="str">
        <f t="shared" si="28"/>
        <v/>
      </c>
      <c r="DM67" s="14" t="str">
        <f t="shared" si="29"/>
        <v/>
      </c>
      <c r="DN67" s="13" t="str">
        <f t="shared" si="30"/>
        <v/>
      </c>
      <c r="DO67" s="40">
        <f t="shared" si="31"/>
        <v>0</v>
      </c>
      <c r="DP67" s="40"/>
      <c r="DQ67" s="13" t="str">
        <f t="shared" si="32"/>
        <v/>
      </c>
      <c r="DR67" s="13"/>
      <c r="DS67" s="13"/>
    </row>
    <row r="68" spans="1:123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>
        <v>60</v>
      </c>
      <c r="AR68" s="22" t="s">
        <v>245</v>
      </c>
      <c r="AS68" s="22" t="s">
        <v>246</v>
      </c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>
        <v>60</v>
      </c>
      <c r="CF68" s="22">
        <f t="shared" si="50"/>
        <v>60</v>
      </c>
      <c r="CG68" s="22">
        <f t="shared" si="51"/>
        <v>0</v>
      </c>
      <c r="CH68" s="22"/>
      <c r="CI68" s="22" t="str">
        <f t="shared" si="52"/>
        <v/>
      </c>
      <c r="CJ68" s="13" t="str">
        <f t="shared" si="53"/>
        <v/>
      </c>
      <c r="CK68" s="13" t="str">
        <f t="shared" si="54"/>
        <v/>
      </c>
      <c r="CL68" s="13" t="str">
        <f t="shared" si="17"/>
        <v/>
      </c>
      <c r="CM68" s="22">
        <f t="shared" si="55"/>
        <v>0</v>
      </c>
      <c r="CN68" s="22"/>
      <c r="CO68" s="13" t="str">
        <f t="shared" si="19"/>
        <v/>
      </c>
      <c r="CP68" s="13" t="str">
        <f>IF(CO68="","",RANK(CO68,$CO$9:$CO$68,1)+COUNTIF($CO$9:CO68,CO68)-1)</f>
        <v/>
      </c>
      <c r="CQ68" s="13" t="str">
        <f t="shared" si="20"/>
        <v/>
      </c>
      <c r="CR68" s="22" t="str">
        <f t="shared" si="21"/>
        <v/>
      </c>
      <c r="CS68" s="22" t="str">
        <f t="shared" si="22"/>
        <v/>
      </c>
      <c r="CT68" s="22" t="str">
        <f t="shared" si="23"/>
        <v/>
      </c>
      <c r="CU68" s="22" t="str">
        <f t="shared" si="24"/>
        <v/>
      </c>
      <c r="CV68" s="22"/>
      <c r="CW68" s="22"/>
      <c r="CX68" s="22">
        <v>60</v>
      </c>
      <c r="CY68" s="13" t="s">
        <v>458</v>
      </c>
      <c r="CZ68" s="14" t="s">
        <v>459</v>
      </c>
      <c r="DA68" s="13" t="s">
        <v>95</v>
      </c>
      <c r="DB68" s="13" t="s">
        <v>102</v>
      </c>
      <c r="DC68" s="40">
        <v>32350</v>
      </c>
      <c r="DD68" s="13" t="str">
        <f t="shared" si="40"/>
        <v/>
      </c>
      <c r="DE68" s="13" t="str">
        <f t="shared" si="25"/>
        <v/>
      </c>
      <c r="DF68" s="13" t="str">
        <f t="shared" si="26"/>
        <v/>
      </c>
      <c r="DG68" s="40">
        <f t="shared" si="27"/>
        <v>0</v>
      </c>
      <c r="DH68" s="13" t="str">
        <f t="shared" si="1"/>
        <v/>
      </c>
      <c r="DI68" s="22" t="str">
        <f t="shared" si="2"/>
        <v/>
      </c>
      <c r="DJ68" s="13" t="str">
        <f>IF(DI68="","",RANK(DI68,$DI$9:$DI$1415,1)+COUNTIF($DI$9:DI68,DI68)-1)</f>
        <v/>
      </c>
      <c r="DK68" s="13" t="str">
        <f t="shared" si="3"/>
        <v/>
      </c>
      <c r="DL68" s="13" t="str">
        <f t="shared" si="28"/>
        <v/>
      </c>
      <c r="DM68" s="14" t="str">
        <f t="shared" si="29"/>
        <v/>
      </c>
      <c r="DN68" s="13" t="str">
        <f t="shared" si="30"/>
        <v/>
      </c>
      <c r="DO68" s="40">
        <f t="shared" si="31"/>
        <v>0</v>
      </c>
      <c r="DP68" s="40"/>
      <c r="DQ68" s="13" t="str">
        <f t="shared" si="32"/>
        <v/>
      </c>
      <c r="DR68" s="13"/>
      <c r="DS68" s="13"/>
    </row>
    <row r="69" spans="1:123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>
        <v>61</v>
      </c>
      <c r="AR69" s="22" t="s">
        <v>247</v>
      </c>
      <c r="AS69" s="22" t="s">
        <v>248</v>
      </c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 t="s">
        <v>3039</v>
      </c>
      <c r="BW69" s="22" t="s">
        <v>3039</v>
      </c>
      <c r="BX69" s="22" t="s">
        <v>3039</v>
      </c>
      <c r="BY69" s="22" t="s">
        <v>3039</v>
      </c>
      <c r="BZ69" s="22" t="s">
        <v>3039</v>
      </c>
      <c r="CA69" s="22" t="s">
        <v>3039</v>
      </c>
      <c r="CB69" s="22" t="s">
        <v>3039</v>
      </c>
      <c r="CC69" s="22" t="s">
        <v>3039</v>
      </c>
      <c r="CD69" s="22" t="s">
        <v>3039</v>
      </c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>
        <v>61</v>
      </c>
      <c r="CY69" s="13" t="s">
        <v>460</v>
      </c>
      <c r="CZ69" s="14" t="s">
        <v>461</v>
      </c>
      <c r="DA69" s="13" t="s">
        <v>95</v>
      </c>
      <c r="DB69" s="13" t="s">
        <v>102</v>
      </c>
      <c r="DC69" s="40">
        <v>21533</v>
      </c>
      <c r="DD69" s="13" t="str">
        <f t="shared" si="40"/>
        <v/>
      </c>
      <c r="DE69" s="13" t="str">
        <f t="shared" si="25"/>
        <v/>
      </c>
      <c r="DF69" s="13" t="str">
        <f t="shared" si="26"/>
        <v/>
      </c>
      <c r="DG69" s="40">
        <f t="shared" si="27"/>
        <v>0</v>
      </c>
      <c r="DH69" s="13" t="str">
        <f t="shared" si="1"/>
        <v/>
      </c>
      <c r="DI69" s="22" t="str">
        <f t="shared" si="2"/>
        <v/>
      </c>
      <c r="DJ69" s="13" t="str">
        <f>IF(DI69="","",RANK(DI69,$DI$9:$DI$1415,1)+COUNTIF($DI$9:DI69,DI69)-1)</f>
        <v/>
      </c>
      <c r="DK69" s="13" t="str">
        <f t="shared" si="3"/>
        <v/>
      </c>
      <c r="DL69" s="13" t="str">
        <f t="shared" si="28"/>
        <v/>
      </c>
      <c r="DM69" s="14" t="str">
        <f t="shared" si="29"/>
        <v/>
      </c>
      <c r="DN69" s="13" t="str">
        <f t="shared" si="30"/>
        <v/>
      </c>
      <c r="DO69" s="40">
        <f t="shared" si="31"/>
        <v>0</v>
      </c>
      <c r="DP69" s="40"/>
      <c r="DQ69" s="13" t="str">
        <f t="shared" si="32"/>
        <v/>
      </c>
      <c r="DR69" s="13"/>
      <c r="DS69" s="13"/>
    </row>
    <row r="70" spans="1:123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>
        <v>62</v>
      </c>
      <c r="AR70" s="22" t="s">
        <v>249</v>
      </c>
      <c r="AS70" s="22" t="s">
        <v>250</v>
      </c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>
        <f>SUM(CM9:CM68)</f>
        <v>0</v>
      </c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>
        <v>62</v>
      </c>
      <c r="CY70" s="13" t="s">
        <v>462</v>
      </c>
      <c r="CZ70" s="14" t="s">
        <v>463</v>
      </c>
      <c r="DA70" s="13" t="s">
        <v>95</v>
      </c>
      <c r="DB70" s="13" t="s">
        <v>375</v>
      </c>
      <c r="DC70" s="40"/>
      <c r="DD70" s="13" t="str">
        <f t="shared" si="40"/>
        <v/>
      </c>
      <c r="DE70" s="13" t="str">
        <f t="shared" si="25"/>
        <v/>
      </c>
      <c r="DF70" s="13" t="str">
        <f t="shared" si="26"/>
        <v/>
      </c>
      <c r="DG70" s="40">
        <f t="shared" si="27"/>
        <v>0</v>
      </c>
      <c r="DH70" s="13" t="str">
        <f t="shared" si="1"/>
        <v/>
      </c>
      <c r="DI70" s="22" t="str">
        <f t="shared" si="2"/>
        <v/>
      </c>
      <c r="DJ70" s="13" t="str">
        <f>IF(DI70="","",RANK(DI70,$DI$9:$DI$1415,1)+COUNTIF($DI$9:DI70,DI70)-1)</f>
        <v/>
      </c>
      <c r="DK70" s="13" t="str">
        <f t="shared" si="3"/>
        <v/>
      </c>
      <c r="DL70" s="13" t="str">
        <f t="shared" si="28"/>
        <v/>
      </c>
      <c r="DM70" s="14" t="str">
        <f t="shared" si="29"/>
        <v/>
      </c>
      <c r="DN70" s="13" t="str">
        <f t="shared" si="30"/>
        <v/>
      </c>
      <c r="DO70" s="40">
        <f t="shared" si="31"/>
        <v>0</v>
      </c>
      <c r="DP70" s="40"/>
      <c r="DQ70" s="13" t="str">
        <f t="shared" si="32"/>
        <v/>
      </c>
      <c r="DR70" s="13"/>
      <c r="DS70" s="13"/>
    </row>
    <row r="71" spans="1:123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>
        <v>63</v>
      </c>
      <c r="AR71" s="22" t="s">
        <v>251</v>
      </c>
      <c r="AS71" s="22" t="s">
        <v>252</v>
      </c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>
        <v>63</v>
      </c>
      <c r="CY71" s="13" t="s">
        <v>464</v>
      </c>
      <c r="CZ71" s="14" t="s">
        <v>465</v>
      </c>
      <c r="DA71" s="13" t="s">
        <v>95</v>
      </c>
      <c r="DB71" s="13" t="s">
        <v>105</v>
      </c>
      <c r="DC71" s="40">
        <v>29374</v>
      </c>
      <c r="DD71" s="13" t="str">
        <f t="shared" si="40"/>
        <v/>
      </c>
      <c r="DE71" s="13" t="str">
        <f t="shared" si="25"/>
        <v/>
      </c>
      <c r="DF71" s="13" t="str">
        <f t="shared" si="26"/>
        <v/>
      </c>
      <c r="DG71" s="40">
        <f t="shared" si="27"/>
        <v>0</v>
      </c>
      <c r="DH71" s="13" t="str">
        <f t="shared" si="1"/>
        <v/>
      </c>
      <c r="DI71" s="22" t="str">
        <f t="shared" si="2"/>
        <v/>
      </c>
      <c r="DJ71" s="13" t="str">
        <f>IF(DI71="","",RANK(DI71,$DI$9:$DI$1415,1)+COUNTIF($DI$9:DI71,DI71)-1)</f>
        <v/>
      </c>
      <c r="DK71" s="13" t="str">
        <f t="shared" si="3"/>
        <v/>
      </c>
      <c r="DL71" s="13" t="str">
        <f t="shared" si="28"/>
        <v/>
      </c>
      <c r="DM71" s="14" t="str">
        <f t="shared" si="29"/>
        <v/>
      </c>
      <c r="DN71" s="13" t="str">
        <f t="shared" si="30"/>
        <v/>
      </c>
      <c r="DO71" s="40">
        <f t="shared" si="31"/>
        <v>0</v>
      </c>
      <c r="DP71" s="40"/>
      <c r="DQ71" s="13" t="str">
        <f t="shared" si="32"/>
        <v/>
      </c>
      <c r="DR71" s="13"/>
      <c r="DS71" s="13"/>
    </row>
    <row r="72" spans="1:123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>
        <v>64</v>
      </c>
      <c r="AR72" s="22" t="s">
        <v>253</v>
      </c>
      <c r="AS72" s="22" t="s">
        <v>254</v>
      </c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>
        <v>64</v>
      </c>
      <c r="CY72" s="13" t="s">
        <v>466</v>
      </c>
      <c r="CZ72" s="14" t="s">
        <v>467</v>
      </c>
      <c r="DA72" s="13" t="s">
        <v>95</v>
      </c>
      <c r="DB72" s="13" t="s">
        <v>375</v>
      </c>
      <c r="DC72" s="40"/>
      <c r="DD72" s="13" t="str">
        <f t="shared" si="40"/>
        <v/>
      </c>
      <c r="DE72" s="13" t="str">
        <f t="shared" si="25"/>
        <v/>
      </c>
      <c r="DF72" s="13" t="str">
        <f t="shared" si="26"/>
        <v/>
      </c>
      <c r="DG72" s="40">
        <f t="shared" si="27"/>
        <v>0</v>
      </c>
      <c r="DH72" s="13" t="str">
        <f t="shared" si="1"/>
        <v/>
      </c>
      <c r="DI72" s="22" t="str">
        <f t="shared" si="2"/>
        <v/>
      </c>
      <c r="DJ72" s="13" t="str">
        <f>IF(DI72="","",RANK(DI72,$DI$9:$DI$1415,1)+COUNTIF($DI$9:DI72,DI72)-1)</f>
        <v/>
      </c>
      <c r="DK72" s="13" t="str">
        <f t="shared" si="3"/>
        <v/>
      </c>
      <c r="DL72" s="13" t="str">
        <f t="shared" si="28"/>
        <v/>
      </c>
      <c r="DM72" s="14" t="str">
        <f t="shared" si="29"/>
        <v/>
      </c>
      <c r="DN72" s="13" t="str">
        <f t="shared" si="30"/>
        <v/>
      </c>
      <c r="DO72" s="40">
        <f t="shared" si="31"/>
        <v>0</v>
      </c>
      <c r="DP72" s="40"/>
      <c r="DQ72" s="13" t="str">
        <f t="shared" si="32"/>
        <v/>
      </c>
      <c r="DR72" s="13"/>
      <c r="DS72" s="13"/>
    </row>
    <row r="73" spans="1:123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>
        <v>65</v>
      </c>
      <c r="AR73" s="22" t="s">
        <v>255</v>
      </c>
      <c r="AS73" s="22" t="s">
        <v>256</v>
      </c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>
        <v>65</v>
      </c>
      <c r="CY73" s="13" t="s">
        <v>468</v>
      </c>
      <c r="CZ73" s="14" t="s">
        <v>469</v>
      </c>
      <c r="DA73" s="13" t="s">
        <v>95</v>
      </c>
      <c r="DB73" s="13" t="s">
        <v>375</v>
      </c>
      <c r="DC73" s="40"/>
      <c r="DD73" s="13" t="str">
        <f t="shared" si="40"/>
        <v/>
      </c>
      <c r="DE73" s="13" t="str">
        <f t="shared" si="25"/>
        <v/>
      </c>
      <c r="DF73" s="13" t="str">
        <f t="shared" si="26"/>
        <v/>
      </c>
      <c r="DG73" s="40">
        <f t="shared" si="27"/>
        <v>0</v>
      </c>
      <c r="DH73" s="13" t="str">
        <f t="shared" ref="DH73:DH136" si="56">IF($DB73=$DD$6,DB73,"")</f>
        <v/>
      </c>
      <c r="DI73" s="22" t="str">
        <f t="shared" ref="DI73:DI136" si="57">IF(DD73&lt;&gt;"",1,"")</f>
        <v/>
      </c>
      <c r="DJ73" s="13" t="str">
        <f>IF(DI73="","",RANK(DI73,$DI$9:$DI$1415,1)+COUNTIF($DI$9:DI73,DI73)-1)</f>
        <v/>
      </c>
      <c r="DK73" s="13" t="str">
        <f t="shared" ref="DK73:DK136" si="58">IF(ISERROR((SMALL($DJ$9:$DJ$1415,CX73))),"",(SMALL($DJ$9:$DJ$1415,CX73)))</f>
        <v/>
      </c>
      <c r="DL73" s="13" t="str">
        <f t="shared" si="28"/>
        <v/>
      </c>
      <c r="DM73" s="14" t="str">
        <f t="shared" si="29"/>
        <v/>
      </c>
      <c r="DN73" s="13" t="str">
        <f t="shared" si="30"/>
        <v/>
      </c>
      <c r="DO73" s="40">
        <f t="shared" si="31"/>
        <v>0</v>
      </c>
      <c r="DP73" s="40"/>
      <c r="DQ73" s="13" t="str">
        <f t="shared" si="32"/>
        <v/>
      </c>
      <c r="DR73" s="13"/>
      <c r="DS73" s="13"/>
    </row>
    <row r="74" spans="1:123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>
        <v>66</v>
      </c>
      <c r="AR74" s="22" t="s">
        <v>257</v>
      </c>
      <c r="AS74" s="22" t="s">
        <v>258</v>
      </c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>
        <v>66</v>
      </c>
      <c r="CY74" s="13" t="s">
        <v>470</v>
      </c>
      <c r="CZ74" s="14" t="s">
        <v>471</v>
      </c>
      <c r="DA74" s="13" t="s">
        <v>95</v>
      </c>
      <c r="DB74" s="13" t="s">
        <v>375</v>
      </c>
      <c r="DC74" s="40"/>
      <c r="DD74" s="13" t="str">
        <f t="shared" ref="DD74:DD137" si="59">IF($DB74=$DD$6,CY74,"")</f>
        <v/>
      </c>
      <c r="DE74" s="13" t="str">
        <f t="shared" ref="DE74:DE137" si="60">IF($DB74=$DD$6,CZ74,"")</f>
        <v/>
      </c>
      <c r="DF74" s="13" t="str">
        <f t="shared" ref="DF74:DF137" si="61">IF($DB74=$DD$6,DA74,"")</f>
        <v/>
      </c>
      <c r="DG74" s="40">
        <f t="shared" ref="DG74:DG137" si="62">IF($DB74=$DD$6,DC74,0)</f>
        <v>0</v>
      </c>
      <c r="DH74" s="13" t="str">
        <f t="shared" si="56"/>
        <v/>
      </c>
      <c r="DI74" s="22" t="str">
        <f t="shared" si="57"/>
        <v/>
      </c>
      <c r="DJ74" s="13" t="str">
        <f>IF(DI74="","",RANK(DI74,$DI$9:$DI$1415,1)+COUNTIF($DI$9:DI74,DI74)-1)</f>
        <v/>
      </c>
      <c r="DK74" s="13" t="str">
        <f t="shared" si="58"/>
        <v/>
      </c>
      <c r="DL74" s="13" t="str">
        <f t="shared" ref="DL74:DL137" si="63">INDEX(DD$9:DD$1415,MATCH($DK74,$DJ$9:$DJ$1415,0))</f>
        <v/>
      </c>
      <c r="DM74" s="14" t="str">
        <f t="shared" ref="DM74:DM137" si="64">INDEX(DE$9:DE$1415,MATCH($DK74,$DJ$9:$DJ$1415,0))</f>
        <v/>
      </c>
      <c r="DN74" s="13" t="str">
        <f t="shared" ref="DN74:DN137" si="65">INDEX(DF$9:DF$1415,MATCH($DK74,$DJ$9:$DJ$1415,0))</f>
        <v/>
      </c>
      <c r="DO74" s="40">
        <f t="shared" ref="DO74:DO137" si="66">INDEX(DG$9:DG$1415,MATCH($DK74,$DJ$9:$DJ$1415,0))</f>
        <v>0</v>
      </c>
      <c r="DP74" s="40"/>
      <c r="DQ74" s="13" t="str">
        <f t="shared" ref="DQ74:DQ137" si="67">INDEX(DH$9:DH$1415,MATCH($DK74,$DJ$9:$DJ$1415,0))</f>
        <v/>
      </c>
      <c r="DR74" s="13"/>
      <c r="DS74" s="13"/>
    </row>
    <row r="75" spans="1:123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>
        <v>67</v>
      </c>
      <c r="AR75" s="22" t="s">
        <v>259</v>
      </c>
      <c r="AS75" s="22" t="s">
        <v>260</v>
      </c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>
        <v>67</v>
      </c>
      <c r="CY75" s="13" t="s">
        <v>472</v>
      </c>
      <c r="CZ75" s="14" t="s">
        <v>473</v>
      </c>
      <c r="DA75" s="13" t="s">
        <v>95</v>
      </c>
      <c r="DB75" s="13" t="s">
        <v>105</v>
      </c>
      <c r="DC75" s="40">
        <v>27853</v>
      </c>
      <c r="DD75" s="13" t="str">
        <f t="shared" si="59"/>
        <v/>
      </c>
      <c r="DE75" s="13" t="str">
        <f t="shared" si="60"/>
        <v/>
      </c>
      <c r="DF75" s="13" t="str">
        <f t="shared" si="61"/>
        <v/>
      </c>
      <c r="DG75" s="40">
        <f t="shared" si="62"/>
        <v>0</v>
      </c>
      <c r="DH75" s="13" t="str">
        <f t="shared" si="56"/>
        <v/>
      </c>
      <c r="DI75" s="22" t="str">
        <f t="shared" si="57"/>
        <v/>
      </c>
      <c r="DJ75" s="13" t="str">
        <f>IF(DI75="","",RANK(DI75,$DI$9:$DI$1415,1)+COUNTIF($DI$9:DI75,DI75)-1)</f>
        <v/>
      </c>
      <c r="DK75" s="13" t="str">
        <f t="shared" si="58"/>
        <v/>
      </c>
      <c r="DL75" s="13" t="str">
        <f t="shared" si="63"/>
        <v/>
      </c>
      <c r="DM75" s="14" t="str">
        <f t="shared" si="64"/>
        <v/>
      </c>
      <c r="DN75" s="13" t="str">
        <f t="shared" si="65"/>
        <v/>
      </c>
      <c r="DO75" s="40">
        <f t="shared" si="66"/>
        <v>0</v>
      </c>
      <c r="DP75" s="40"/>
      <c r="DQ75" s="13" t="str">
        <f t="shared" si="67"/>
        <v/>
      </c>
      <c r="DR75" s="13"/>
      <c r="DS75" s="13"/>
    </row>
    <row r="76" spans="1:123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>
        <v>68</v>
      </c>
      <c r="AR76" s="22" t="s">
        <v>261</v>
      </c>
      <c r="AS76" s="22" t="s">
        <v>262</v>
      </c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>
        <v>68</v>
      </c>
      <c r="CY76" s="13" t="s">
        <v>474</v>
      </c>
      <c r="CZ76" s="14" t="s">
        <v>475</v>
      </c>
      <c r="DA76" s="13" t="s">
        <v>95</v>
      </c>
      <c r="DB76" s="13" t="s">
        <v>30</v>
      </c>
      <c r="DC76" s="40">
        <v>27715</v>
      </c>
      <c r="DD76" s="13" t="str">
        <f t="shared" si="59"/>
        <v/>
      </c>
      <c r="DE76" s="13" t="str">
        <f t="shared" si="60"/>
        <v/>
      </c>
      <c r="DF76" s="13" t="str">
        <f t="shared" si="61"/>
        <v/>
      </c>
      <c r="DG76" s="40">
        <f t="shared" si="62"/>
        <v>0</v>
      </c>
      <c r="DH76" s="13" t="str">
        <f t="shared" si="56"/>
        <v/>
      </c>
      <c r="DI76" s="22" t="str">
        <f t="shared" si="57"/>
        <v/>
      </c>
      <c r="DJ76" s="13" t="str">
        <f>IF(DI76="","",RANK(DI76,$DI$9:$DI$1415,1)+COUNTIF($DI$9:DI76,DI76)-1)</f>
        <v/>
      </c>
      <c r="DK76" s="13" t="str">
        <f t="shared" si="58"/>
        <v/>
      </c>
      <c r="DL76" s="13" t="str">
        <f t="shared" si="63"/>
        <v/>
      </c>
      <c r="DM76" s="14" t="str">
        <f t="shared" si="64"/>
        <v/>
      </c>
      <c r="DN76" s="13" t="str">
        <f t="shared" si="65"/>
        <v/>
      </c>
      <c r="DO76" s="40">
        <f t="shared" si="66"/>
        <v>0</v>
      </c>
      <c r="DP76" s="40"/>
      <c r="DQ76" s="13" t="str">
        <f t="shared" si="67"/>
        <v/>
      </c>
      <c r="DR76" s="13"/>
      <c r="DS76" s="13"/>
    </row>
    <row r="77" spans="1:123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>
        <v>69</v>
      </c>
      <c r="AR77" s="22" t="s">
        <v>263</v>
      </c>
      <c r="AS77" s="22" t="s">
        <v>264</v>
      </c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>
        <v>69</v>
      </c>
      <c r="CY77" s="13" t="s">
        <v>476</v>
      </c>
      <c r="CZ77" s="14" t="s">
        <v>477</v>
      </c>
      <c r="DA77" s="13" t="s">
        <v>95</v>
      </c>
      <c r="DB77" s="13" t="s">
        <v>119</v>
      </c>
      <c r="DC77" s="40"/>
      <c r="DD77" s="13" t="str">
        <f t="shared" si="59"/>
        <v/>
      </c>
      <c r="DE77" s="13" t="str">
        <f t="shared" si="60"/>
        <v/>
      </c>
      <c r="DF77" s="13" t="str">
        <f t="shared" si="61"/>
        <v/>
      </c>
      <c r="DG77" s="40">
        <f t="shared" si="62"/>
        <v>0</v>
      </c>
      <c r="DH77" s="13" t="str">
        <f t="shared" si="56"/>
        <v/>
      </c>
      <c r="DI77" s="22" t="str">
        <f t="shared" si="57"/>
        <v/>
      </c>
      <c r="DJ77" s="13" t="str">
        <f>IF(DI77="","",RANK(DI77,$DI$9:$DI$1415,1)+COUNTIF($DI$9:DI77,DI77)-1)</f>
        <v/>
      </c>
      <c r="DK77" s="13" t="str">
        <f t="shared" si="58"/>
        <v/>
      </c>
      <c r="DL77" s="13" t="str">
        <f t="shared" si="63"/>
        <v/>
      </c>
      <c r="DM77" s="14" t="str">
        <f t="shared" si="64"/>
        <v/>
      </c>
      <c r="DN77" s="13" t="str">
        <f t="shared" si="65"/>
        <v/>
      </c>
      <c r="DO77" s="40">
        <f t="shared" si="66"/>
        <v>0</v>
      </c>
      <c r="DP77" s="40"/>
      <c r="DQ77" s="13" t="str">
        <f t="shared" si="67"/>
        <v/>
      </c>
      <c r="DR77" s="13"/>
      <c r="DS77" s="13"/>
    </row>
    <row r="78" spans="1:123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>
        <v>70</v>
      </c>
      <c r="AR78" s="22" t="s">
        <v>265</v>
      </c>
      <c r="AS78" s="22" t="s">
        <v>266</v>
      </c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>
        <v>70</v>
      </c>
      <c r="CY78" s="13" t="s">
        <v>478</v>
      </c>
      <c r="CZ78" s="14" t="s">
        <v>479</v>
      </c>
      <c r="DA78" s="13" t="s">
        <v>95</v>
      </c>
      <c r="DB78" s="13" t="s">
        <v>102</v>
      </c>
      <c r="DC78" s="40">
        <v>25536</v>
      </c>
      <c r="DD78" s="13" t="str">
        <f t="shared" si="59"/>
        <v/>
      </c>
      <c r="DE78" s="13" t="str">
        <f t="shared" si="60"/>
        <v/>
      </c>
      <c r="DF78" s="13" t="str">
        <f t="shared" si="61"/>
        <v/>
      </c>
      <c r="DG78" s="40">
        <f t="shared" si="62"/>
        <v>0</v>
      </c>
      <c r="DH78" s="13" t="str">
        <f t="shared" si="56"/>
        <v/>
      </c>
      <c r="DI78" s="22" t="str">
        <f t="shared" si="57"/>
        <v/>
      </c>
      <c r="DJ78" s="13" t="str">
        <f>IF(DI78="","",RANK(DI78,$DI$9:$DI$1415,1)+COUNTIF($DI$9:DI78,DI78)-1)</f>
        <v/>
      </c>
      <c r="DK78" s="13" t="str">
        <f t="shared" si="58"/>
        <v/>
      </c>
      <c r="DL78" s="13" t="str">
        <f t="shared" si="63"/>
        <v/>
      </c>
      <c r="DM78" s="14" t="str">
        <f t="shared" si="64"/>
        <v/>
      </c>
      <c r="DN78" s="13" t="str">
        <f t="shared" si="65"/>
        <v/>
      </c>
      <c r="DO78" s="40">
        <f t="shared" si="66"/>
        <v>0</v>
      </c>
      <c r="DP78" s="40"/>
      <c r="DQ78" s="13" t="str">
        <f t="shared" si="67"/>
        <v/>
      </c>
      <c r="DR78" s="13"/>
      <c r="DS78" s="13"/>
    </row>
    <row r="79" spans="1:123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>
        <v>71</v>
      </c>
      <c r="AR79" s="22" t="s">
        <v>267</v>
      </c>
      <c r="AS79" s="22" t="s">
        <v>268</v>
      </c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>
        <v>71</v>
      </c>
      <c r="CY79" s="13" t="s">
        <v>480</v>
      </c>
      <c r="CZ79" s="14" t="s">
        <v>481</v>
      </c>
      <c r="DA79" s="13" t="s">
        <v>95</v>
      </c>
      <c r="DB79" s="13" t="s">
        <v>375</v>
      </c>
      <c r="DC79" s="40"/>
      <c r="DD79" s="13" t="str">
        <f t="shared" si="59"/>
        <v/>
      </c>
      <c r="DE79" s="13" t="str">
        <f t="shared" si="60"/>
        <v/>
      </c>
      <c r="DF79" s="13" t="str">
        <f t="shared" si="61"/>
        <v/>
      </c>
      <c r="DG79" s="40">
        <f t="shared" si="62"/>
        <v>0</v>
      </c>
      <c r="DH79" s="13" t="str">
        <f t="shared" si="56"/>
        <v/>
      </c>
      <c r="DI79" s="22" t="str">
        <f t="shared" si="57"/>
        <v/>
      </c>
      <c r="DJ79" s="13" t="str">
        <f>IF(DI79="","",RANK(DI79,$DI$9:$DI$1415,1)+COUNTIF($DI$9:DI79,DI79)-1)</f>
        <v/>
      </c>
      <c r="DK79" s="13" t="str">
        <f t="shared" si="58"/>
        <v/>
      </c>
      <c r="DL79" s="13" t="str">
        <f t="shared" si="63"/>
        <v/>
      </c>
      <c r="DM79" s="14" t="str">
        <f t="shared" si="64"/>
        <v/>
      </c>
      <c r="DN79" s="13" t="str">
        <f t="shared" si="65"/>
        <v/>
      </c>
      <c r="DO79" s="40">
        <f t="shared" si="66"/>
        <v>0</v>
      </c>
      <c r="DP79" s="40"/>
      <c r="DQ79" s="13" t="str">
        <f t="shared" si="67"/>
        <v/>
      </c>
      <c r="DR79" s="13"/>
      <c r="DS79" s="13"/>
    </row>
    <row r="80" spans="1:123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>
        <v>72</v>
      </c>
      <c r="AR80" s="22" t="s">
        <v>269</v>
      </c>
      <c r="AS80" s="22" t="s">
        <v>270</v>
      </c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>
        <v>72</v>
      </c>
      <c r="CY80" s="13" t="s">
        <v>482</v>
      </c>
      <c r="CZ80" s="14" t="s">
        <v>483</v>
      </c>
      <c r="DA80" s="13" t="s">
        <v>95</v>
      </c>
      <c r="DB80" s="13" t="s">
        <v>51</v>
      </c>
      <c r="DC80" s="40">
        <v>24247</v>
      </c>
      <c r="DD80" s="13" t="str">
        <f t="shared" si="59"/>
        <v/>
      </c>
      <c r="DE80" s="13" t="str">
        <f t="shared" si="60"/>
        <v/>
      </c>
      <c r="DF80" s="13" t="str">
        <f t="shared" si="61"/>
        <v/>
      </c>
      <c r="DG80" s="40">
        <f t="shared" si="62"/>
        <v>0</v>
      </c>
      <c r="DH80" s="13" t="str">
        <f t="shared" si="56"/>
        <v/>
      </c>
      <c r="DI80" s="22" t="str">
        <f t="shared" si="57"/>
        <v/>
      </c>
      <c r="DJ80" s="13" t="str">
        <f>IF(DI80="","",RANK(DI80,$DI$9:$DI$1415,1)+COUNTIF($DI$9:DI80,DI80)-1)</f>
        <v/>
      </c>
      <c r="DK80" s="13" t="str">
        <f t="shared" si="58"/>
        <v/>
      </c>
      <c r="DL80" s="13" t="str">
        <f t="shared" si="63"/>
        <v/>
      </c>
      <c r="DM80" s="14" t="str">
        <f t="shared" si="64"/>
        <v/>
      </c>
      <c r="DN80" s="13" t="str">
        <f t="shared" si="65"/>
        <v/>
      </c>
      <c r="DO80" s="40">
        <f t="shared" si="66"/>
        <v>0</v>
      </c>
      <c r="DP80" s="40"/>
      <c r="DQ80" s="13" t="str">
        <f t="shared" si="67"/>
        <v/>
      </c>
      <c r="DR80" s="13"/>
      <c r="DS80" s="13"/>
    </row>
    <row r="81" spans="1:123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>
        <v>73</v>
      </c>
      <c r="AR81" s="22" t="s">
        <v>271</v>
      </c>
      <c r="AS81" s="22" t="s">
        <v>272</v>
      </c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>
        <v>73</v>
      </c>
      <c r="CY81" s="13" t="s">
        <v>484</v>
      </c>
      <c r="CZ81" s="14" t="s">
        <v>485</v>
      </c>
      <c r="DA81" s="13" t="s">
        <v>95</v>
      </c>
      <c r="DB81" s="13" t="s">
        <v>375</v>
      </c>
      <c r="DC81" s="40"/>
      <c r="DD81" s="13" t="str">
        <f t="shared" si="59"/>
        <v/>
      </c>
      <c r="DE81" s="13" t="str">
        <f t="shared" si="60"/>
        <v/>
      </c>
      <c r="DF81" s="13" t="str">
        <f t="shared" si="61"/>
        <v/>
      </c>
      <c r="DG81" s="40">
        <f t="shared" si="62"/>
        <v>0</v>
      </c>
      <c r="DH81" s="13" t="str">
        <f t="shared" si="56"/>
        <v/>
      </c>
      <c r="DI81" s="22" t="str">
        <f t="shared" si="57"/>
        <v/>
      </c>
      <c r="DJ81" s="13" t="str">
        <f>IF(DI81="","",RANK(DI81,$DI$9:$DI$1415,1)+COUNTIF($DI$9:DI81,DI81)-1)</f>
        <v/>
      </c>
      <c r="DK81" s="13" t="str">
        <f t="shared" si="58"/>
        <v/>
      </c>
      <c r="DL81" s="13" t="str">
        <f t="shared" si="63"/>
        <v/>
      </c>
      <c r="DM81" s="14" t="str">
        <f t="shared" si="64"/>
        <v/>
      </c>
      <c r="DN81" s="13" t="str">
        <f t="shared" si="65"/>
        <v/>
      </c>
      <c r="DO81" s="40">
        <f t="shared" si="66"/>
        <v>0</v>
      </c>
      <c r="DP81" s="40"/>
      <c r="DQ81" s="13" t="str">
        <f t="shared" si="67"/>
        <v/>
      </c>
      <c r="DR81" s="13"/>
      <c r="DS81" s="13"/>
    </row>
    <row r="82" spans="1:123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>
        <v>74</v>
      </c>
      <c r="AR82" s="22" t="s">
        <v>273</v>
      </c>
      <c r="AS82" s="22" t="s">
        <v>274</v>
      </c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>
        <v>74</v>
      </c>
      <c r="CY82" s="13" t="s">
        <v>486</v>
      </c>
      <c r="CZ82" s="14" t="s">
        <v>487</v>
      </c>
      <c r="DA82" s="13" t="s">
        <v>95</v>
      </c>
      <c r="DB82" s="13" t="s">
        <v>375</v>
      </c>
      <c r="DC82" s="40"/>
      <c r="DD82" s="13" t="str">
        <f t="shared" si="59"/>
        <v/>
      </c>
      <c r="DE82" s="13" t="str">
        <f t="shared" si="60"/>
        <v/>
      </c>
      <c r="DF82" s="13" t="str">
        <f t="shared" si="61"/>
        <v/>
      </c>
      <c r="DG82" s="40">
        <f t="shared" si="62"/>
        <v>0</v>
      </c>
      <c r="DH82" s="13" t="str">
        <f t="shared" si="56"/>
        <v/>
      </c>
      <c r="DI82" s="22" t="str">
        <f t="shared" si="57"/>
        <v/>
      </c>
      <c r="DJ82" s="13" t="str">
        <f>IF(DI82="","",RANK(DI82,$DI$9:$DI$1415,1)+COUNTIF($DI$9:DI82,DI82)-1)</f>
        <v/>
      </c>
      <c r="DK82" s="13" t="str">
        <f t="shared" si="58"/>
        <v/>
      </c>
      <c r="DL82" s="13" t="str">
        <f t="shared" si="63"/>
        <v/>
      </c>
      <c r="DM82" s="14" t="str">
        <f t="shared" si="64"/>
        <v/>
      </c>
      <c r="DN82" s="13" t="str">
        <f t="shared" si="65"/>
        <v/>
      </c>
      <c r="DO82" s="40">
        <f t="shared" si="66"/>
        <v>0</v>
      </c>
      <c r="DP82" s="40"/>
      <c r="DQ82" s="13" t="str">
        <f t="shared" si="67"/>
        <v/>
      </c>
      <c r="DR82" s="13"/>
      <c r="DS82" s="13"/>
    </row>
    <row r="83" spans="1:123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>
        <v>75</v>
      </c>
      <c r="AR83" s="22" t="s">
        <v>275</v>
      </c>
      <c r="AS83" s="22" t="s">
        <v>276</v>
      </c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>
        <v>75</v>
      </c>
      <c r="CY83" s="13" t="s">
        <v>488</v>
      </c>
      <c r="CZ83" s="14" t="s">
        <v>489</v>
      </c>
      <c r="DA83" s="13" t="s">
        <v>96</v>
      </c>
      <c r="DB83" s="13" t="s">
        <v>119</v>
      </c>
      <c r="DC83" s="40"/>
      <c r="DD83" s="13" t="str">
        <f t="shared" si="59"/>
        <v/>
      </c>
      <c r="DE83" s="13" t="str">
        <f t="shared" si="60"/>
        <v/>
      </c>
      <c r="DF83" s="13" t="str">
        <f t="shared" si="61"/>
        <v/>
      </c>
      <c r="DG83" s="40">
        <f t="shared" si="62"/>
        <v>0</v>
      </c>
      <c r="DH83" s="13" t="str">
        <f t="shared" si="56"/>
        <v/>
      </c>
      <c r="DI83" s="22" t="str">
        <f t="shared" si="57"/>
        <v/>
      </c>
      <c r="DJ83" s="13" t="str">
        <f>IF(DI83="","",RANK(DI83,$DI$9:$DI$1415,1)+COUNTIF($DI$9:DI83,DI83)-1)</f>
        <v/>
      </c>
      <c r="DK83" s="13" t="str">
        <f t="shared" si="58"/>
        <v/>
      </c>
      <c r="DL83" s="13" t="str">
        <f t="shared" si="63"/>
        <v/>
      </c>
      <c r="DM83" s="14" t="str">
        <f t="shared" si="64"/>
        <v/>
      </c>
      <c r="DN83" s="13" t="str">
        <f t="shared" si="65"/>
        <v/>
      </c>
      <c r="DO83" s="40">
        <f t="shared" si="66"/>
        <v>0</v>
      </c>
      <c r="DP83" s="40"/>
      <c r="DQ83" s="13" t="str">
        <f t="shared" si="67"/>
        <v/>
      </c>
      <c r="DR83" s="13"/>
      <c r="DS83" s="13"/>
    </row>
    <row r="84" spans="1:123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>
        <v>76</v>
      </c>
      <c r="AR84" s="22" t="s">
        <v>277</v>
      </c>
      <c r="AS84" s="22" t="s">
        <v>278</v>
      </c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>
        <v>76</v>
      </c>
      <c r="CY84" s="13" t="s">
        <v>490</v>
      </c>
      <c r="CZ84" s="14" t="s">
        <v>491</v>
      </c>
      <c r="DA84" s="13" t="s">
        <v>96</v>
      </c>
      <c r="DB84" s="13" t="s">
        <v>119</v>
      </c>
      <c r="DC84" s="40"/>
      <c r="DD84" s="13" t="str">
        <f t="shared" si="59"/>
        <v/>
      </c>
      <c r="DE84" s="13" t="str">
        <f t="shared" si="60"/>
        <v/>
      </c>
      <c r="DF84" s="13" t="str">
        <f t="shared" si="61"/>
        <v/>
      </c>
      <c r="DG84" s="40">
        <f t="shared" si="62"/>
        <v>0</v>
      </c>
      <c r="DH84" s="13" t="str">
        <f t="shared" si="56"/>
        <v/>
      </c>
      <c r="DI84" s="22" t="str">
        <f t="shared" si="57"/>
        <v/>
      </c>
      <c r="DJ84" s="13" t="str">
        <f>IF(DI84="","",RANK(DI84,$DI$9:$DI$1415,1)+COUNTIF($DI$9:DI84,DI84)-1)</f>
        <v/>
      </c>
      <c r="DK84" s="13" t="str">
        <f t="shared" si="58"/>
        <v/>
      </c>
      <c r="DL84" s="13" t="str">
        <f t="shared" si="63"/>
        <v/>
      </c>
      <c r="DM84" s="14" t="str">
        <f t="shared" si="64"/>
        <v/>
      </c>
      <c r="DN84" s="13" t="str">
        <f t="shared" si="65"/>
        <v/>
      </c>
      <c r="DO84" s="40">
        <f t="shared" si="66"/>
        <v>0</v>
      </c>
      <c r="DP84" s="40"/>
      <c r="DQ84" s="13" t="str">
        <f t="shared" si="67"/>
        <v/>
      </c>
      <c r="DR84" s="13"/>
      <c r="DS84" s="13"/>
    </row>
    <row r="85" spans="1:123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>
        <v>77</v>
      </c>
      <c r="AR85" s="22" t="s">
        <v>279</v>
      </c>
      <c r="AS85" s="22" t="s">
        <v>280</v>
      </c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>
        <v>77</v>
      </c>
      <c r="CY85" s="13" t="s">
        <v>492</v>
      </c>
      <c r="CZ85" s="14" t="s">
        <v>493</v>
      </c>
      <c r="DA85" s="13" t="s">
        <v>95</v>
      </c>
      <c r="DB85" s="13" t="s">
        <v>375</v>
      </c>
      <c r="DC85" s="40"/>
      <c r="DD85" s="13" t="str">
        <f t="shared" si="59"/>
        <v/>
      </c>
      <c r="DE85" s="13" t="str">
        <f t="shared" si="60"/>
        <v/>
      </c>
      <c r="DF85" s="13" t="str">
        <f t="shared" si="61"/>
        <v/>
      </c>
      <c r="DG85" s="40">
        <f t="shared" si="62"/>
        <v>0</v>
      </c>
      <c r="DH85" s="13" t="str">
        <f t="shared" si="56"/>
        <v/>
      </c>
      <c r="DI85" s="22" t="str">
        <f t="shared" si="57"/>
        <v/>
      </c>
      <c r="DJ85" s="13" t="str">
        <f>IF(DI85="","",RANK(DI85,$DI$9:$DI$1415,1)+COUNTIF($DI$9:DI85,DI85)-1)</f>
        <v/>
      </c>
      <c r="DK85" s="13" t="str">
        <f t="shared" si="58"/>
        <v/>
      </c>
      <c r="DL85" s="13" t="str">
        <f t="shared" si="63"/>
        <v/>
      </c>
      <c r="DM85" s="14" t="str">
        <f t="shared" si="64"/>
        <v/>
      </c>
      <c r="DN85" s="13" t="str">
        <f t="shared" si="65"/>
        <v/>
      </c>
      <c r="DO85" s="40">
        <f t="shared" si="66"/>
        <v>0</v>
      </c>
      <c r="DP85" s="40"/>
      <c r="DQ85" s="13" t="str">
        <f t="shared" si="67"/>
        <v/>
      </c>
      <c r="DR85" s="13"/>
      <c r="DS85" s="13"/>
    </row>
    <row r="86" spans="1:123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>
        <v>78</v>
      </c>
      <c r="AR86" s="22" t="s">
        <v>281</v>
      </c>
      <c r="AS86" s="22" t="s">
        <v>282</v>
      </c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>
        <v>78</v>
      </c>
      <c r="CY86" s="13" t="s">
        <v>494</v>
      </c>
      <c r="CZ86" s="14" t="s">
        <v>495</v>
      </c>
      <c r="DA86" s="13" t="s">
        <v>95</v>
      </c>
      <c r="DB86" s="13" t="s">
        <v>119</v>
      </c>
      <c r="DC86" s="40">
        <v>30540</v>
      </c>
      <c r="DD86" s="13" t="str">
        <f t="shared" si="59"/>
        <v/>
      </c>
      <c r="DE86" s="13" t="str">
        <f t="shared" si="60"/>
        <v/>
      </c>
      <c r="DF86" s="13" t="str">
        <f t="shared" si="61"/>
        <v/>
      </c>
      <c r="DG86" s="40">
        <f t="shared" si="62"/>
        <v>0</v>
      </c>
      <c r="DH86" s="13" t="str">
        <f t="shared" si="56"/>
        <v/>
      </c>
      <c r="DI86" s="22" t="str">
        <f t="shared" si="57"/>
        <v/>
      </c>
      <c r="DJ86" s="13" t="str">
        <f>IF(DI86="","",RANK(DI86,$DI$9:$DI$1415,1)+COUNTIF($DI$9:DI86,DI86)-1)</f>
        <v/>
      </c>
      <c r="DK86" s="13" t="str">
        <f t="shared" si="58"/>
        <v/>
      </c>
      <c r="DL86" s="13" t="str">
        <f t="shared" si="63"/>
        <v/>
      </c>
      <c r="DM86" s="14" t="str">
        <f t="shared" si="64"/>
        <v/>
      </c>
      <c r="DN86" s="13" t="str">
        <f t="shared" si="65"/>
        <v/>
      </c>
      <c r="DO86" s="40">
        <f t="shared" si="66"/>
        <v>0</v>
      </c>
      <c r="DP86" s="40"/>
      <c r="DQ86" s="13" t="str">
        <f t="shared" si="67"/>
        <v/>
      </c>
      <c r="DR86" s="13"/>
      <c r="DS86" s="13"/>
    </row>
    <row r="87" spans="1:123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>
        <v>79</v>
      </c>
      <c r="AR87" s="22" t="s">
        <v>283</v>
      </c>
      <c r="AS87" s="22" t="s">
        <v>284</v>
      </c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>
        <v>79</v>
      </c>
      <c r="CY87" s="13" t="s">
        <v>496</v>
      </c>
      <c r="CZ87" s="14" t="s">
        <v>497</v>
      </c>
      <c r="DA87" s="13" t="s">
        <v>95</v>
      </c>
      <c r="DB87" s="13" t="s">
        <v>120</v>
      </c>
      <c r="DC87" s="40">
        <v>26085</v>
      </c>
      <c r="DD87" s="13" t="str">
        <f t="shared" si="59"/>
        <v/>
      </c>
      <c r="DE87" s="13" t="str">
        <f t="shared" si="60"/>
        <v/>
      </c>
      <c r="DF87" s="13" t="str">
        <f t="shared" si="61"/>
        <v/>
      </c>
      <c r="DG87" s="40">
        <f t="shared" si="62"/>
        <v>0</v>
      </c>
      <c r="DH87" s="13" t="str">
        <f t="shared" si="56"/>
        <v/>
      </c>
      <c r="DI87" s="22" t="str">
        <f t="shared" si="57"/>
        <v/>
      </c>
      <c r="DJ87" s="13" t="str">
        <f>IF(DI87="","",RANK(DI87,$DI$9:$DI$1415,1)+COUNTIF($DI$9:DI87,DI87)-1)</f>
        <v/>
      </c>
      <c r="DK87" s="13" t="str">
        <f t="shared" si="58"/>
        <v/>
      </c>
      <c r="DL87" s="13" t="str">
        <f t="shared" si="63"/>
        <v/>
      </c>
      <c r="DM87" s="14" t="str">
        <f t="shared" si="64"/>
        <v/>
      </c>
      <c r="DN87" s="13" t="str">
        <f t="shared" si="65"/>
        <v/>
      </c>
      <c r="DO87" s="40">
        <f t="shared" si="66"/>
        <v>0</v>
      </c>
      <c r="DP87" s="40"/>
      <c r="DQ87" s="13" t="str">
        <f t="shared" si="67"/>
        <v/>
      </c>
      <c r="DR87" s="13"/>
      <c r="DS87" s="13"/>
    </row>
    <row r="88" spans="1:123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>
        <v>80</v>
      </c>
      <c r="AR88" s="22" t="s">
        <v>285</v>
      </c>
      <c r="AS88" s="22" t="s">
        <v>286</v>
      </c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>
        <v>80</v>
      </c>
      <c r="CY88" s="13" t="s">
        <v>498</v>
      </c>
      <c r="CZ88" s="14" t="s">
        <v>499</v>
      </c>
      <c r="DA88" s="13" t="s">
        <v>95</v>
      </c>
      <c r="DB88" s="13" t="s">
        <v>375</v>
      </c>
      <c r="DC88" s="40"/>
      <c r="DD88" s="13" t="str">
        <f t="shared" si="59"/>
        <v/>
      </c>
      <c r="DE88" s="13" t="str">
        <f t="shared" si="60"/>
        <v/>
      </c>
      <c r="DF88" s="13" t="str">
        <f t="shared" si="61"/>
        <v/>
      </c>
      <c r="DG88" s="40">
        <f t="shared" si="62"/>
        <v>0</v>
      </c>
      <c r="DH88" s="13" t="str">
        <f t="shared" si="56"/>
        <v/>
      </c>
      <c r="DI88" s="22" t="str">
        <f t="shared" si="57"/>
        <v/>
      </c>
      <c r="DJ88" s="13" t="str">
        <f>IF(DI88="","",RANK(DI88,$DI$9:$DI$1415,1)+COUNTIF($DI$9:DI88,DI88)-1)</f>
        <v/>
      </c>
      <c r="DK88" s="13" t="str">
        <f t="shared" si="58"/>
        <v/>
      </c>
      <c r="DL88" s="13" t="str">
        <f t="shared" si="63"/>
        <v/>
      </c>
      <c r="DM88" s="14" t="str">
        <f t="shared" si="64"/>
        <v/>
      </c>
      <c r="DN88" s="13" t="str">
        <f t="shared" si="65"/>
        <v/>
      </c>
      <c r="DO88" s="40">
        <f t="shared" si="66"/>
        <v>0</v>
      </c>
      <c r="DP88" s="40"/>
      <c r="DQ88" s="13" t="str">
        <f t="shared" si="67"/>
        <v/>
      </c>
      <c r="DR88" s="13"/>
      <c r="DS88" s="13"/>
    </row>
    <row r="89" spans="1:123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>
        <v>81</v>
      </c>
      <c r="AR89" s="22" t="s">
        <v>287</v>
      </c>
      <c r="AS89" s="22" t="s">
        <v>288</v>
      </c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>
        <v>81</v>
      </c>
      <c r="CY89" s="13" t="s">
        <v>500</v>
      </c>
      <c r="CZ89" s="14" t="s">
        <v>501</v>
      </c>
      <c r="DA89" s="13" t="s">
        <v>95</v>
      </c>
      <c r="DB89" s="13" t="s">
        <v>122</v>
      </c>
      <c r="DC89" s="40"/>
      <c r="DD89" s="13" t="str">
        <f t="shared" si="59"/>
        <v/>
      </c>
      <c r="DE89" s="13" t="str">
        <f t="shared" si="60"/>
        <v/>
      </c>
      <c r="DF89" s="13" t="str">
        <f t="shared" si="61"/>
        <v/>
      </c>
      <c r="DG89" s="40">
        <f t="shared" si="62"/>
        <v>0</v>
      </c>
      <c r="DH89" s="13" t="str">
        <f t="shared" si="56"/>
        <v/>
      </c>
      <c r="DI89" s="22" t="str">
        <f t="shared" si="57"/>
        <v/>
      </c>
      <c r="DJ89" s="13" t="str">
        <f>IF(DI89="","",RANK(DI89,$DI$9:$DI$1415,1)+COUNTIF($DI$9:DI89,DI89)-1)</f>
        <v/>
      </c>
      <c r="DK89" s="13" t="str">
        <f t="shared" si="58"/>
        <v/>
      </c>
      <c r="DL89" s="13" t="str">
        <f t="shared" si="63"/>
        <v/>
      </c>
      <c r="DM89" s="14" t="str">
        <f t="shared" si="64"/>
        <v/>
      </c>
      <c r="DN89" s="13" t="str">
        <f t="shared" si="65"/>
        <v/>
      </c>
      <c r="DO89" s="40">
        <f t="shared" si="66"/>
        <v>0</v>
      </c>
      <c r="DP89" s="40"/>
      <c r="DQ89" s="13" t="str">
        <f t="shared" si="67"/>
        <v/>
      </c>
      <c r="DR89" s="13"/>
      <c r="DS89" s="13"/>
    </row>
    <row r="90" spans="1:123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>
        <v>82</v>
      </c>
      <c r="AR90" s="22" t="s">
        <v>289</v>
      </c>
      <c r="AS90" s="22" t="s">
        <v>290</v>
      </c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>
        <v>82</v>
      </c>
      <c r="CY90" s="13" t="s">
        <v>502</v>
      </c>
      <c r="CZ90" s="14" t="s">
        <v>503</v>
      </c>
      <c r="DA90" s="13" t="s">
        <v>95</v>
      </c>
      <c r="DB90" s="13" t="s">
        <v>375</v>
      </c>
      <c r="DC90" s="40"/>
      <c r="DD90" s="13" t="str">
        <f t="shared" si="59"/>
        <v/>
      </c>
      <c r="DE90" s="13" t="str">
        <f t="shared" si="60"/>
        <v/>
      </c>
      <c r="DF90" s="13" t="str">
        <f t="shared" si="61"/>
        <v/>
      </c>
      <c r="DG90" s="40">
        <f t="shared" si="62"/>
        <v>0</v>
      </c>
      <c r="DH90" s="13" t="str">
        <f t="shared" si="56"/>
        <v/>
      </c>
      <c r="DI90" s="22" t="str">
        <f t="shared" si="57"/>
        <v/>
      </c>
      <c r="DJ90" s="13" t="str">
        <f>IF(DI90="","",RANK(DI90,$DI$9:$DI$1415,1)+COUNTIF($DI$9:DI90,DI90)-1)</f>
        <v/>
      </c>
      <c r="DK90" s="13" t="str">
        <f t="shared" si="58"/>
        <v/>
      </c>
      <c r="DL90" s="13" t="str">
        <f t="shared" si="63"/>
        <v/>
      </c>
      <c r="DM90" s="14" t="str">
        <f t="shared" si="64"/>
        <v/>
      </c>
      <c r="DN90" s="13" t="str">
        <f t="shared" si="65"/>
        <v/>
      </c>
      <c r="DO90" s="40">
        <f t="shared" si="66"/>
        <v>0</v>
      </c>
      <c r="DP90" s="40"/>
      <c r="DQ90" s="13" t="str">
        <f t="shared" si="67"/>
        <v/>
      </c>
      <c r="DR90" s="13"/>
      <c r="DS90" s="13"/>
    </row>
    <row r="91" spans="1:123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>
        <v>83</v>
      </c>
      <c r="AR91" s="22" t="s">
        <v>291</v>
      </c>
      <c r="AS91" s="22" t="s">
        <v>292</v>
      </c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>
        <v>83</v>
      </c>
      <c r="CY91" s="13" t="s">
        <v>504</v>
      </c>
      <c r="CZ91" s="14" t="s">
        <v>505</v>
      </c>
      <c r="DA91" s="13" t="s">
        <v>96</v>
      </c>
      <c r="DB91" s="13" t="s">
        <v>375</v>
      </c>
      <c r="DC91" s="40"/>
      <c r="DD91" s="13" t="str">
        <f t="shared" si="59"/>
        <v/>
      </c>
      <c r="DE91" s="13" t="str">
        <f t="shared" si="60"/>
        <v/>
      </c>
      <c r="DF91" s="13" t="str">
        <f t="shared" si="61"/>
        <v/>
      </c>
      <c r="DG91" s="40">
        <f t="shared" si="62"/>
        <v>0</v>
      </c>
      <c r="DH91" s="13" t="str">
        <f t="shared" si="56"/>
        <v/>
      </c>
      <c r="DI91" s="22" t="str">
        <f t="shared" si="57"/>
        <v/>
      </c>
      <c r="DJ91" s="13" t="str">
        <f>IF(DI91="","",RANK(DI91,$DI$9:$DI$1415,1)+COUNTIF($DI$9:DI91,DI91)-1)</f>
        <v/>
      </c>
      <c r="DK91" s="13" t="str">
        <f t="shared" si="58"/>
        <v/>
      </c>
      <c r="DL91" s="13" t="str">
        <f t="shared" si="63"/>
        <v/>
      </c>
      <c r="DM91" s="14" t="str">
        <f t="shared" si="64"/>
        <v/>
      </c>
      <c r="DN91" s="13" t="str">
        <f t="shared" si="65"/>
        <v/>
      </c>
      <c r="DO91" s="40">
        <f t="shared" si="66"/>
        <v>0</v>
      </c>
      <c r="DP91" s="40"/>
      <c r="DQ91" s="13" t="str">
        <f t="shared" si="67"/>
        <v/>
      </c>
      <c r="DR91" s="13"/>
      <c r="DS91" s="13"/>
    </row>
    <row r="92" spans="1:123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>
        <v>84</v>
      </c>
      <c r="AR92" s="22" t="s">
        <v>293</v>
      </c>
      <c r="AS92" s="22" t="s">
        <v>294</v>
      </c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>
        <v>84</v>
      </c>
      <c r="CY92" s="13" t="s">
        <v>506</v>
      </c>
      <c r="CZ92" s="14" t="s">
        <v>507</v>
      </c>
      <c r="DA92" s="13" t="s">
        <v>95</v>
      </c>
      <c r="DB92" s="13" t="s">
        <v>375</v>
      </c>
      <c r="DC92" s="40"/>
      <c r="DD92" s="13" t="str">
        <f t="shared" si="59"/>
        <v/>
      </c>
      <c r="DE92" s="13" t="str">
        <f t="shared" si="60"/>
        <v/>
      </c>
      <c r="DF92" s="13" t="str">
        <f t="shared" si="61"/>
        <v/>
      </c>
      <c r="DG92" s="40">
        <f t="shared" si="62"/>
        <v>0</v>
      </c>
      <c r="DH92" s="13" t="str">
        <f t="shared" si="56"/>
        <v/>
      </c>
      <c r="DI92" s="22" t="str">
        <f t="shared" si="57"/>
        <v/>
      </c>
      <c r="DJ92" s="13" t="str">
        <f>IF(DI92="","",RANK(DI92,$DI$9:$DI$1415,1)+COUNTIF($DI$9:DI92,DI92)-1)</f>
        <v/>
      </c>
      <c r="DK92" s="13" t="str">
        <f t="shared" si="58"/>
        <v/>
      </c>
      <c r="DL92" s="13" t="str">
        <f t="shared" si="63"/>
        <v/>
      </c>
      <c r="DM92" s="14" t="str">
        <f t="shared" si="64"/>
        <v/>
      </c>
      <c r="DN92" s="13" t="str">
        <f t="shared" si="65"/>
        <v/>
      </c>
      <c r="DO92" s="40">
        <f t="shared" si="66"/>
        <v>0</v>
      </c>
      <c r="DP92" s="40"/>
      <c r="DQ92" s="13" t="str">
        <f t="shared" si="67"/>
        <v/>
      </c>
      <c r="DR92" s="13"/>
      <c r="DS92" s="13"/>
    </row>
    <row r="93" spans="1:123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>
        <v>85</v>
      </c>
      <c r="AR93" s="22" t="s">
        <v>295</v>
      </c>
      <c r="AS93" s="22" t="s">
        <v>296</v>
      </c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>
        <v>85</v>
      </c>
      <c r="CY93" s="13" t="s">
        <v>508</v>
      </c>
      <c r="CZ93" s="14" t="s">
        <v>509</v>
      </c>
      <c r="DA93" s="13" t="s">
        <v>95</v>
      </c>
      <c r="DB93" s="13" t="s">
        <v>375</v>
      </c>
      <c r="DC93" s="40"/>
      <c r="DD93" s="13" t="str">
        <f t="shared" si="59"/>
        <v/>
      </c>
      <c r="DE93" s="13" t="str">
        <f t="shared" si="60"/>
        <v/>
      </c>
      <c r="DF93" s="13" t="str">
        <f t="shared" si="61"/>
        <v/>
      </c>
      <c r="DG93" s="40">
        <f t="shared" si="62"/>
        <v>0</v>
      </c>
      <c r="DH93" s="13" t="str">
        <f t="shared" si="56"/>
        <v/>
      </c>
      <c r="DI93" s="22" t="str">
        <f t="shared" si="57"/>
        <v/>
      </c>
      <c r="DJ93" s="13" t="str">
        <f>IF(DI93="","",RANK(DI93,$DI$9:$DI$1415,1)+COUNTIF($DI$9:DI93,DI93)-1)</f>
        <v/>
      </c>
      <c r="DK93" s="13" t="str">
        <f t="shared" si="58"/>
        <v/>
      </c>
      <c r="DL93" s="13" t="str">
        <f t="shared" si="63"/>
        <v/>
      </c>
      <c r="DM93" s="14" t="str">
        <f t="shared" si="64"/>
        <v/>
      </c>
      <c r="DN93" s="13" t="str">
        <f t="shared" si="65"/>
        <v/>
      </c>
      <c r="DO93" s="40">
        <f t="shared" si="66"/>
        <v>0</v>
      </c>
      <c r="DP93" s="40"/>
      <c r="DQ93" s="13" t="str">
        <f t="shared" si="67"/>
        <v/>
      </c>
      <c r="DR93" s="13"/>
      <c r="DS93" s="13"/>
    </row>
    <row r="94" spans="1:123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>
        <v>86</v>
      </c>
      <c r="AR94" s="22" t="s">
        <v>297</v>
      </c>
      <c r="AS94" s="22" t="s">
        <v>298</v>
      </c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>
        <v>86</v>
      </c>
      <c r="CY94" s="13" t="s">
        <v>510</v>
      </c>
      <c r="CZ94" s="14" t="s">
        <v>511</v>
      </c>
      <c r="DA94" s="13" t="s">
        <v>95</v>
      </c>
      <c r="DB94" s="13" t="s">
        <v>375</v>
      </c>
      <c r="DC94" s="40"/>
      <c r="DD94" s="13" t="str">
        <f t="shared" si="59"/>
        <v/>
      </c>
      <c r="DE94" s="13" t="str">
        <f t="shared" si="60"/>
        <v/>
      </c>
      <c r="DF94" s="13" t="str">
        <f t="shared" si="61"/>
        <v/>
      </c>
      <c r="DG94" s="40">
        <f t="shared" si="62"/>
        <v>0</v>
      </c>
      <c r="DH94" s="13" t="str">
        <f t="shared" si="56"/>
        <v/>
      </c>
      <c r="DI94" s="22" t="str">
        <f t="shared" si="57"/>
        <v/>
      </c>
      <c r="DJ94" s="13" t="str">
        <f>IF(DI94="","",RANK(DI94,$DI$9:$DI$1415,1)+COUNTIF($DI$9:DI94,DI94)-1)</f>
        <v/>
      </c>
      <c r="DK94" s="13" t="str">
        <f t="shared" si="58"/>
        <v/>
      </c>
      <c r="DL94" s="13" t="str">
        <f t="shared" si="63"/>
        <v/>
      </c>
      <c r="DM94" s="14" t="str">
        <f t="shared" si="64"/>
        <v/>
      </c>
      <c r="DN94" s="13" t="str">
        <f t="shared" si="65"/>
        <v/>
      </c>
      <c r="DO94" s="40">
        <f t="shared" si="66"/>
        <v>0</v>
      </c>
      <c r="DP94" s="40"/>
      <c r="DQ94" s="13" t="str">
        <f t="shared" si="67"/>
        <v/>
      </c>
      <c r="DR94" s="13"/>
      <c r="DS94" s="13"/>
    </row>
    <row r="95" spans="1:123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>
        <v>87</v>
      </c>
      <c r="AR95" s="22" t="s">
        <v>299</v>
      </c>
      <c r="AS95" s="22" t="s">
        <v>300</v>
      </c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>
        <v>87</v>
      </c>
      <c r="CY95" s="13" t="s">
        <v>512</v>
      </c>
      <c r="CZ95" s="14" t="s">
        <v>513</v>
      </c>
      <c r="DA95" s="13" t="s">
        <v>95</v>
      </c>
      <c r="DB95" s="13" t="s">
        <v>375</v>
      </c>
      <c r="DC95" s="40"/>
      <c r="DD95" s="13" t="str">
        <f t="shared" si="59"/>
        <v/>
      </c>
      <c r="DE95" s="13" t="str">
        <f t="shared" si="60"/>
        <v/>
      </c>
      <c r="DF95" s="13" t="str">
        <f t="shared" si="61"/>
        <v/>
      </c>
      <c r="DG95" s="40">
        <f t="shared" si="62"/>
        <v>0</v>
      </c>
      <c r="DH95" s="13" t="str">
        <f t="shared" si="56"/>
        <v/>
      </c>
      <c r="DI95" s="22" t="str">
        <f t="shared" si="57"/>
        <v/>
      </c>
      <c r="DJ95" s="13" t="str">
        <f>IF(DI95="","",RANK(DI95,$DI$9:$DI$1415,1)+COUNTIF($DI$9:DI95,DI95)-1)</f>
        <v/>
      </c>
      <c r="DK95" s="13" t="str">
        <f t="shared" si="58"/>
        <v/>
      </c>
      <c r="DL95" s="13" t="str">
        <f t="shared" si="63"/>
        <v/>
      </c>
      <c r="DM95" s="14" t="str">
        <f t="shared" si="64"/>
        <v/>
      </c>
      <c r="DN95" s="13" t="str">
        <f t="shared" si="65"/>
        <v/>
      </c>
      <c r="DO95" s="40">
        <f t="shared" si="66"/>
        <v>0</v>
      </c>
      <c r="DP95" s="40"/>
      <c r="DQ95" s="13" t="str">
        <f t="shared" si="67"/>
        <v/>
      </c>
      <c r="DR95" s="13"/>
      <c r="DS95" s="13"/>
    </row>
    <row r="96" spans="1:123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>
        <v>88</v>
      </c>
      <c r="AR96" s="22" t="s">
        <v>301</v>
      </c>
      <c r="AS96" s="22" t="s">
        <v>302</v>
      </c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>
        <v>88</v>
      </c>
      <c r="CY96" s="13" t="s">
        <v>514</v>
      </c>
      <c r="CZ96" s="14" t="s">
        <v>515</v>
      </c>
      <c r="DA96" s="13" t="s">
        <v>95</v>
      </c>
      <c r="DB96" s="13" t="s">
        <v>375</v>
      </c>
      <c r="DC96" s="40"/>
      <c r="DD96" s="13" t="str">
        <f t="shared" si="59"/>
        <v/>
      </c>
      <c r="DE96" s="13" t="str">
        <f t="shared" si="60"/>
        <v/>
      </c>
      <c r="DF96" s="13" t="str">
        <f t="shared" si="61"/>
        <v/>
      </c>
      <c r="DG96" s="40">
        <f t="shared" si="62"/>
        <v>0</v>
      </c>
      <c r="DH96" s="13" t="str">
        <f t="shared" si="56"/>
        <v/>
      </c>
      <c r="DI96" s="22" t="str">
        <f t="shared" si="57"/>
        <v/>
      </c>
      <c r="DJ96" s="13" t="str">
        <f>IF(DI96="","",RANK(DI96,$DI$9:$DI$1415,1)+COUNTIF($DI$9:DI96,DI96)-1)</f>
        <v/>
      </c>
      <c r="DK96" s="13" t="str">
        <f t="shared" si="58"/>
        <v/>
      </c>
      <c r="DL96" s="13" t="str">
        <f t="shared" si="63"/>
        <v/>
      </c>
      <c r="DM96" s="14" t="str">
        <f t="shared" si="64"/>
        <v/>
      </c>
      <c r="DN96" s="13" t="str">
        <f t="shared" si="65"/>
        <v/>
      </c>
      <c r="DO96" s="40">
        <f t="shared" si="66"/>
        <v>0</v>
      </c>
      <c r="DP96" s="40"/>
      <c r="DQ96" s="13" t="str">
        <f t="shared" si="67"/>
        <v/>
      </c>
      <c r="DR96" s="13"/>
      <c r="DS96" s="13"/>
    </row>
    <row r="97" spans="1:123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>
        <v>89</v>
      </c>
      <c r="AR97" s="22" t="s">
        <v>303</v>
      </c>
      <c r="AS97" s="22" t="s">
        <v>304</v>
      </c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>
        <v>89</v>
      </c>
      <c r="CY97" s="13" t="s">
        <v>516</v>
      </c>
      <c r="CZ97" s="14" t="s">
        <v>517</v>
      </c>
      <c r="DA97" s="13" t="s">
        <v>95</v>
      </c>
      <c r="DB97" s="13" t="s">
        <v>375</v>
      </c>
      <c r="DC97" s="40"/>
      <c r="DD97" s="13" t="str">
        <f t="shared" si="59"/>
        <v/>
      </c>
      <c r="DE97" s="13" t="str">
        <f t="shared" si="60"/>
        <v/>
      </c>
      <c r="DF97" s="13" t="str">
        <f t="shared" si="61"/>
        <v/>
      </c>
      <c r="DG97" s="40">
        <f t="shared" si="62"/>
        <v>0</v>
      </c>
      <c r="DH97" s="13" t="str">
        <f t="shared" si="56"/>
        <v/>
      </c>
      <c r="DI97" s="22" t="str">
        <f t="shared" si="57"/>
        <v/>
      </c>
      <c r="DJ97" s="13" t="str">
        <f>IF(DI97="","",RANK(DI97,$DI$9:$DI$1415,1)+COUNTIF($DI$9:DI97,DI97)-1)</f>
        <v/>
      </c>
      <c r="DK97" s="13" t="str">
        <f t="shared" si="58"/>
        <v/>
      </c>
      <c r="DL97" s="13" t="str">
        <f t="shared" si="63"/>
        <v/>
      </c>
      <c r="DM97" s="14" t="str">
        <f t="shared" si="64"/>
        <v/>
      </c>
      <c r="DN97" s="13" t="str">
        <f t="shared" si="65"/>
        <v/>
      </c>
      <c r="DO97" s="40">
        <f t="shared" si="66"/>
        <v>0</v>
      </c>
      <c r="DP97" s="40"/>
      <c r="DQ97" s="13" t="str">
        <f t="shared" si="67"/>
        <v/>
      </c>
      <c r="DR97" s="13"/>
      <c r="DS97" s="13"/>
    </row>
    <row r="98" spans="1:123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>
        <v>90</v>
      </c>
      <c r="AR98" s="22" t="s">
        <v>305</v>
      </c>
      <c r="AS98" s="22" t="s">
        <v>306</v>
      </c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>
        <v>90</v>
      </c>
      <c r="CY98" s="13" t="s">
        <v>518</v>
      </c>
      <c r="CZ98" s="14" t="s">
        <v>519</v>
      </c>
      <c r="DA98" s="13" t="s">
        <v>95</v>
      </c>
      <c r="DB98" s="13" t="s">
        <v>375</v>
      </c>
      <c r="DC98" s="40"/>
      <c r="DD98" s="13" t="str">
        <f t="shared" si="59"/>
        <v/>
      </c>
      <c r="DE98" s="13" t="str">
        <f t="shared" si="60"/>
        <v/>
      </c>
      <c r="DF98" s="13" t="str">
        <f t="shared" si="61"/>
        <v/>
      </c>
      <c r="DG98" s="40">
        <f t="shared" si="62"/>
        <v>0</v>
      </c>
      <c r="DH98" s="13" t="str">
        <f t="shared" si="56"/>
        <v/>
      </c>
      <c r="DI98" s="22" t="str">
        <f t="shared" si="57"/>
        <v/>
      </c>
      <c r="DJ98" s="13" t="str">
        <f>IF(DI98="","",RANK(DI98,$DI$9:$DI$1415,1)+COUNTIF($DI$9:DI98,DI98)-1)</f>
        <v/>
      </c>
      <c r="DK98" s="13" t="str">
        <f t="shared" si="58"/>
        <v/>
      </c>
      <c r="DL98" s="13" t="str">
        <f t="shared" si="63"/>
        <v/>
      </c>
      <c r="DM98" s="14" t="str">
        <f t="shared" si="64"/>
        <v/>
      </c>
      <c r="DN98" s="13" t="str">
        <f t="shared" si="65"/>
        <v/>
      </c>
      <c r="DO98" s="40">
        <f t="shared" si="66"/>
        <v>0</v>
      </c>
      <c r="DP98" s="40"/>
      <c r="DQ98" s="13" t="str">
        <f t="shared" si="67"/>
        <v/>
      </c>
      <c r="DR98" s="13"/>
      <c r="DS98" s="13"/>
    </row>
    <row r="99" spans="1:123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>
        <v>91</v>
      </c>
      <c r="AR99" s="22" t="s">
        <v>307</v>
      </c>
      <c r="AS99" s="22" t="s">
        <v>308</v>
      </c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>
        <v>91</v>
      </c>
      <c r="CY99" s="13" t="s">
        <v>520</v>
      </c>
      <c r="CZ99" s="14" t="s">
        <v>521</v>
      </c>
      <c r="DA99" s="13" t="s">
        <v>95</v>
      </c>
      <c r="DB99" s="13" t="s">
        <v>375</v>
      </c>
      <c r="DC99" s="40"/>
      <c r="DD99" s="13" t="str">
        <f t="shared" si="59"/>
        <v/>
      </c>
      <c r="DE99" s="13" t="str">
        <f t="shared" si="60"/>
        <v/>
      </c>
      <c r="DF99" s="13" t="str">
        <f t="shared" si="61"/>
        <v/>
      </c>
      <c r="DG99" s="40">
        <f t="shared" si="62"/>
        <v>0</v>
      </c>
      <c r="DH99" s="13" t="str">
        <f t="shared" si="56"/>
        <v/>
      </c>
      <c r="DI99" s="22" t="str">
        <f t="shared" si="57"/>
        <v/>
      </c>
      <c r="DJ99" s="13" t="str">
        <f>IF(DI99="","",RANK(DI99,$DI$9:$DI$1415,1)+COUNTIF($DI$9:DI99,DI99)-1)</f>
        <v/>
      </c>
      <c r="DK99" s="13" t="str">
        <f t="shared" si="58"/>
        <v/>
      </c>
      <c r="DL99" s="13" t="str">
        <f t="shared" si="63"/>
        <v/>
      </c>
      <c r="DM99" s="14" t="str">
        <f t="shared" si="64"/>
        <v/>
      </c>
      <c r="DN99" s="13" t="str">
        <f t="shared" si="65"/>
        <v/>
      </c>
      <c r="DO99" s="40">
        <f t="shared" si="66"/>
        <v>0</v>
      </c>
      <c r="DP99" s="40"/>
      <c r="DQ99" s="13" t="str">
        <f t="shared" si="67"/>
        <v/>
      </c>
      <c r="DR99" s="13"/>
      <c r="DS99" s="13"/>
    </row>
    <row r="100" spans="1:123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>
        <v>92</v>
      </c>
      <c r="AR100" s="22" t="s">
        <v>309</v>
      </c>
      <c r="AS100" s="22" t="s">
        <v>310</v>
      </c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>
        <v>92</v>
      </c>
      <c r="CY100" s="13" t="s">
        <v>522</v>
      </c>
      <c r="CZ100" s="14" t="s">
        <v>523</v>
      </c>
      <c r="DA100" s="13" t="s">
        <v>95</v>
      </c>
      <c r="DB100" s="13" t="s">
        <v>375</v>
      </c>
      <c r="DC100" s="40"/>
      <c r="DD100" s="13" t="str">
        <f t="shared" si="59"/>
        <v/>
      </c>
      <c r="DE100" s="13" t="str">
        <f t="shared" si="60"/>
        <v/>
      </c>
      <c r="DF100" s="13" t="str">
        <f t="shared" si="61"/>
        <v/>
      </c>
      <c r="DG100" s="40">
        <f t="shared" si="62"/>
        <v>0</v>
      </c>
      <c r="DH100" s="13" t="str">
        <f t="shared" si="56"/>
        <v/>
      </c>
      <c r="DI100" s="22" t="str">
        <f t="shared" si="57"/>
        <v/>
      </c>
      <c r="DJ100" s="13" t="str">
        <f>IF(DI100="","",RANK(DI100,$DI$9:$DI$1415,1)+COUNTIF($DI$9:DI100,DI100)-1)</f>
        <v/>
      </c>
      <c r="DK100" s="13" t="str">
        <f t="shared" si="58"/>
        <v/>
      </c>
      <c r="DL100" s="13" t="str">
        <f t="shared" si="63"/>
        <v/>
      </c>
      <c r="DM100" s="14" t="str">
        <f t="shared" si="64"/>
        <v/>
      </c>
      <c r="DN100" s="13" t="str">
        <f t="shared" si="65"/>
        <v/>
      </c>
      <c r="DO100" s="40">
        <f t="shared" si="66"/>
        <v>0</v>
      </c>
      <c r="DP100" s="40"/>
      <c r="DQ100" s="13" t="str">
        <f t="shared" si="67"/>
        <v/>
      </c>
      <c r="DR100" s="13"/>
      <c r="DS100" s="13"/>
    </row>
    <row r="101" spans="1:123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>
        <v>93</v>
      </c>
      <c r="AR101" s="22" t="s">
        <v>311</v>
      </c>
      <c r="AS101" s="22" t="s">
        <v>312</v>
      </c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>
        <v>93</v>
      </c>
      <c r="CY101" s="13" t="s">
        <v>524</v>
      </c>
      <c r="CZ101" s="14" t="s">
        <v>525</v>
      </c>
      <c r="DA101" s="13" t="s">
        <v>96</v>
      </c>
      <c r="DB101" s="13" t="s">
        <v>375</v>
      </c>
      <c r="DC101" s="40"/>
      <c r="DD101" s="13" t="str">
        <f t="shared" si="59"/>
        <v/>
      </c>
      <c r="DE101" s="13" t="str">
        <f t="shared" si="60"/>
        <v/>
      </c>
      <c r="DF101" s="13" t="str">
        <f t="shared" si="61"/>
        <v/>
      </c>
      <c r="DG101" s="40">
        <f t="shared" si="62"/>
        <v>0</v>
      </c>
      <c r="DH101" s="13" t="str">
        <f t="shared" si="56"/>
        <v/>
      </c>
      <c r="DI101" s="22" t="str">
        <f t="shared" si="57"/>
        <v/>
      </c>
      <c r="DJ101" s="13" t="str">
        <f>IF(DI101="","",RANK(DI101,$DI$9:$DI$1415,1)+COUNTIF($DI$9:DI101,DI101)-1)</f>
        <v/>
      </c>
      <c r="DK101" s="13" t="str">
        <f t="shared" si="58"/>
        <v/>
      </c>
      <c r="DL101" s="13" t="str">
        <f t="shared" si="63"/>
        <v/>
      </c>
      <c r="DM101" s="14" t="str">
        <f t="shared" si="64"/>
        <v/>
      </c>
      <c r="DN101" s="13" t="str">
        <f t="shared" si="65"/>
        <v/>
      </c>
      <c r="DO101" s="40">
        <f t="shared" si="66"/>
        <v>0</v>
      </c>
      <c r="DP101" s="40"/>
      <c r="DQ101" s="13" t="str">
        <f t="shared" si="67"/>
        <v/>
      </c>
      <c r="DR101" s="13"/>
      <c r="DS101" s="13"/>
    </row>
    <row r="102" spans="1:123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>
        <v>94</v>
      </c>
      <c r="AR102" s="22" t="s">
        <v>313</v>
      </c>
      <c r="AS102" s="22" t="s">
        <v>314</v>
      </c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>
        <v>94</v>
      </c>
      <c r="CY102" s="13" t="s">
        <v>526</v>
      </c>
      <c r="CZ102" s="14" t="s">
        <v>527</v>
      </c>
      <c r="DA102" s="13" t="s">
        <v>95</v>
      </c>
      <c r="DB102" s="13" t="s">
        <v>124</v>
      </c>
      <c r="DC102" s="40"/>
      <c r="DD102" s="13" t="str">
        <f t="shared" si="59"/>
        <v/>
      </c>
      <c r="DE102" s="13" t="str">
        <f t="shared" si="60"/>
        <v/>
      </c>
      <c r="DF102" s="13" t="str">
        <f t="shared" si="61"/>
        <v/>
      </c>
      <c r="DG102" s="40">
        <f t="shared" si="62"/>
        <v>0</v>
      </c>
      <c r="DH102" s="13" t="str">
        <f t="shared" si="56"/>
        <v/>
      </c>
      <c r="DI102" s="22" t="str">
        <f t="shared" si="57"/>
        <v/>
      </c>
      <c r="DJ102" s="13" t="str">
        <f>IF(DI102="","",RANK(DI102,$DI$9:$DI$1415,1)+COUNTIF($DI$9:DI102,DI102)-1)</f>
        <v/>
      </c>
      <c r="DK102" s="13" t="str">
        <f t="shared" si="58"/>
        <v/>
      </c>
      <c r="DL102" s="13" t="str">
        <f t="shared" si="63"/>
        <v/>
      </c>
      <c r="DM102" s="14" t="str">
        <f t="shared" si="64"/>
        <v/>
      </c>
      <c r="DN102" s="13" t="str">
        <f t="shared" si="65"/>
        <v/>
      </c>
      <c r="DO102" s="40">
        <f t="shared" si="66"/>
        <v>0</v>
      </c>
      <c r="DP102" s="40"/>
      <c r="DQ102" s="13" t="str">
        <f t="shared" si="67"/>
        <v/>
      </c>
      <c r="DR102" s="13"/>
      <c r="DS102" s="13"/>
    </row>
    <row r="103" spans="1:123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>
        <v>95</v>
      </c>
      <c r="AR103" s="22" t="s">
        <v>315</v>
      </c>
      <c r="AS103" s="22" t="s">
        <v>316</v>
      </c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>
        <v>95</v>
      </c>
      <c r="CY103" s="13" t="s">
        <v>528</v>
      </c>
      <c r="CZ103" s="14" t="s">
        <v>529</v>
      </c>
      <c r="DA103" s="13" t="s">
        <v>95</v>
      </c>
      <c r="DB103" s="13" t="s">
        <v>375</v>
      </c>
      <c r="DC103" s="40"/>
      <c r="DD103" s="13" t="str">
        <f t="shared" si="59"/>
        <v/>
      </c>
      <c r="DE103" s="13" t="str">
        <f t="shared" si="60"/>
        <v/>
      </c>
      <c r="DF103" s="13" t="str">
        <f t="shared" si="61"/>
        <v/>
      </c>
      <c r="DG103" s="40">
        <f t="shared" si="62"/>
        <v>0</v>
      </c>
      <c r="DH103" s="13" t="str">
        <f t="shared" si="56"/>
        <v/>
      </c>
      <c r="DI103" s="22" t="str">
        <f t="shared" si="57"/>
        <v/>
      </c>
      <c r="DJ103" s="13" t="str">
        <f>IF(DI103="","",RANK(DI103,$DI$9:$DI$1415,1)+COUNTIF($DI$9:DI103,DI103)-1)</f>
        <v/>
      </c>
      <c r="DK103" s="13" t="str">
        <f t="shared" si="58"/>
        <v/>
      </c>
      <c r="DL103" s="13" t="str">
        <f t="shared" si="63"/>
        <v/>
      </c>
      <c r="DM103" s="14" t="str">
        <f t="shared" si="64"/>
        <v/>
      </c>
      <c r="DN103" s="13" t="str">
        <f t="shared" si="65"/>
        <v/>
      </c>
      <c r="DO103" s="40">
        <f t="shared" si="66"/>
        <v>0</v>
      </c>
      <c r="DP103" s="40"/>
      <c r="DQ103" s="13" t="str">
        <f t="shared" si="67"/>
        <v/>
      </c>
      <c r="DR103" s="13"/>
      <c r="DS103" s="13"/>
    </row>
    <row r="104" spans="1:123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>
        <v>96</v>
      </c>
      <c r="AR104" s="22" t="s">
        <v>317</v>
      </c>
      <c r="AS104" s="22" t="s">
        <v>318</v>
      </c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>
        <v>96</v>
      </c>
      <c r="CY104" s="13" t="s">
        <v>530</v>
      </c>
      <c r="CZ104" s="14" t="s">
        <v>531</v>
      </c>
      <c r="DA104" s="13" t="s">
        <v>95</v>
      </c>
      <c r="DB104" s="13" t="s">
        <v>124</v>
      </c>
      <c r="DC104" s="40"/>
      <c r="DD104" s="13" t="str">
        <f t="shared" si="59"/>
        <v/>
      </c>
      <c r="DE104" s="13" t="str">
        <f t="shared" si="60"/>
        <v/>
      </c>
      <c r="DF104" s="13" t="str">
        <f t="shared" si="61"/>
        <v/>
      </c>
      <c r="DG104" s="40">
        <f t="shared" si="62"/>
        <v>0</v>
      </c>
      <c r="DH104" s="13" t="str">
        <f t="shared" si="56"/>
        <v/>
      </c>
      <c r="DI104" s="22" t="str">
        <f t="shared" si="57"/>
        <v/>
      </c>
      <c r="DJ104" s="13" t="str">
        <f>IF(DI104="","",RANK(DI104,$DI$9:$DI$1415,1)+COUNTIF($DI$9:DI104,DI104)-1)</f>
        <v/>
      </c>
      <c r="DK104" s="13" t="str">
        <f t="shared" si="58"/>
        <v/>
      </c>
      <c r="DL104" s="13" t="str">
        <f t="shared" si="63"/>
        <v/>
      </c>
      <c r="DM104" s="14" t="str">
        <f t="shared" si="64"/>
        <v/>
      </c>
      <c r="DN104" s="13" t="str">
        <f t="shared" si="65"/>
        <v/>
      </c>
      <c r="DO104" s="40">
        <f t="shared" si="66"/>
        <v>0</v>
      </c>
      <c r="DP104" s="40"/>
      <c r="DQ104" s="13" t="str">
        <f t="shared" si="67"/>
        <v/>
      </c>
      <c r="DR104" s="13"/>
      <c r="DS104" s="13"/>
    </row>
    <row r="105" spans="1:123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>
        <v>97</v>
      </c>
      <c r="AR105" s="22" t="s">
        <v>319</v>
      </c>
      <c r="AS105" s="22" t="s">
        <v>320</v>
      </c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>
        <v>97</v>
      </c>
      <c r="CY105" s="13" t="s">
        <v>532</v>
      </c>
      <c r="CZ105" s="14" t="s">
        <v>533</v>
      </c>
      <c r="DA105" s="13" t="s">
        <v>95</v>
      </c>
      <c r="DB105" s="13" t="s">
        <v>375</v>
      </c>
      <c r="DC105" s="40"/>
      <c r="DD105" s="13" t="str">
        <f t="shared" si="59"/>
        <v/>
      </c>
      <c r="DE105" s="13" t="str">
        <f t="shared" si="60"/>
        <v/>
      </c>
      <c r="DF105" s="13" t="str">
        <f t="shared" si="61"/>
        <v/>
      </c>
      <c r="DG105" s="40">
        <f t="shared" si="62"/>
        <v>0</v>
      </c>
      <c r="DH105" s="13" t="str">
        <f t="shared" si="56"/>
        <v/>
      </c>
      <c r="DI105" s="22" t="str">
        <f t="shared" si="57"/>
        <v/>
      </c>
      <c r="DJ105" s="13" t="str">
        <f>IF(DI105="","",RANK(DI105,$DI$9:$DI$1415,1)+COUNTIF($DI$9:DI105,DI105)-1)</f>
        <v/>
      </c>
      <c r="DK105" s="13" t="str">
        <f t="shared" si="58"/>
        <v/>
      </c>
      <c r="DL105" s="13" t="str">
        <f t="shared" si="63"/>
        <v/>
      </c>
      <c r="DM105" s="14" t="str">
        <f t="shared" si="64"/>
        <v/>
      </c>
      <c r="DN105" s="13" t="str">
        <f t="shared" si="65"/>
        <v/>
      </c>
      <c r="DO105" s="40">
        <f t="shared" si="66"/>
        <v>0</v>
      </c>
      <c r="DP105" s="40"/>
      <c r="DQ105" s="13" t="str">
        <f t="shared" si="67"/>
        <v/>
      </c>
      <c r="DR105" s="13"/>
      <c r="DS105" s="13"/>
    </row>
    <row r="106" spans="1:123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>
        <v>98</v>
      </c>
      <c r="AR106" s="22" t="s">
        <v>321</v>
      </c>
      <c r="AS106" s="22" t="s">
        <v>322</v>
      </c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>
        <v>98</v>
      </c>
      <c r="CY106" s="13" t="s">
        <v>534</v>
      </c>
      <c r="CZ106" s="14" t="s">
        <v>535</v>
      </c>
      <c r="DA106" s="13" t="s">
        <v>95</v>
      </c>
      <c r="DB106" s="13" t="s">
        <v>100</v>
      </c>
      <c r="DC106" s="40">
        <v>25218</v>
      </c>
      <c r="DD106" s="13" t="str">
        <f t="shared" si="59"/>
        <v/>
      </c>
      <c r="DE106" s="13" t="str">
        <f t="shared" si="60"/>
        <v/>
      </c>
      <c r="DF106" s="13" t="str">
        <f t="shared" si="61"/>
        <v/>
      </c>
      <c r="DG106" s="40">
        <f t="shared" si="62"/>
        <v>0</v>
      </c>
      <c r="DH106" s="13" t="str">
        <f t="shared" si="56"/>
        <v/>
      </c>
      <c r="DI106" s="22" t="str">
        <f t="shared" si="57"/>
        <v/>
      </c>
      <c r="DJ106" s="13" t="str">
        <f>IF(DI106="","",RANK(DI106,$DI$9:$DI$1415,1)+COUNTIF($DI$9:DI106,DI106)-1)</f>
        <v/>
      </c>
      <c r="DK106" s="13" t="str">
        <f t="shared" si="58"/>
        <v/>
      </c>
      <c r="DL106" s="13" t="str">
        <f t="shared" si="63"/>
        <v/>
      </c>
      <c r="DM106" s="14" t="str">
        <f t="shared" si="64"/>
        <v/>
      </c>
      <c r="DN106" s="13" t="str">
        <f t="shared" si="65"/>
        <v/>
      </c>
      <c r="DO106" s="40">
        <f t="shared" si="66"/>
        <v>0</v>
      </c>
      <c r="DP106" s="40"/>
      <c r="DQ106" s="13" t="str">
        <f t="shared" si="67"/>
        <v/>
      </c>
      <c r="DR106" s="13"/>
      <c r="DS106" s="13"/>
    </row>
    <row r="107" spans="1:123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>
        <v>99</v>
      </c>
      <c r="AR107" s="22" t="s">
        <v>323</v>
      </c>
      <c r="AS107" s="22" t="s">
        <v>324</v>
      </c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>
        <v>99</v>
      </c>
      <c r="CY107" s="13" t="s">
        <v>536</v>
      </c>
      <c r="CZ107" s="14" t="s">
        <v>537</v>
      </c>
      <c r="DA107" s="13" t="s">
        <v>95</v>
      </c>
      <c r="DB107" s="13" t="s">
        <v>375</v>
      </c>
      <c r="DC107" s="40"/>
      <c r="DD107" s="13" t="str">
        <f t="shared" si="59"/>
        <v/>
      </c>
      <c r="DE107" s="13" t="str">
        <f t="shared" si="60"/>
        <v/>
      </c>
      <c r="DF107" s="13" t="str">
        <f t="shared" si="61"/>
        <v/>
      </c>
      <c r="DG107" s="40">
        <f t="shared" si="62"/>
        <v>0</v>
      </c>
      <c r="DH107" s="13" t="str">
        <f t="shared" si="56"/>
        <v/>
      </c>
      <c r="DI107" s="22" t="str">
        <f t="shared" si="57"/>
        <v/>
      </c>
      <c r="DJ107" s="13" t="str">
        <f>IF(DI107="","",RANK(DI107,$DI$9:$DI$1415,1)+COUNTIF($DI$9:DI107,DI107)-1)</f>
        <v/>
      </c>
      <c r="DK107" s="13" t="str">
        <f t="shared" si="58"/>
        <v/>
      </c>
      <c r="DL107" s="13" t="str">
        <f t="shared" si="63"/>
        <v/>
      </c>
      <c r="DM107" s="14" t="str">
        <f t="shared" si="64"/>
        <v/>
      </c>
      <c r="DN107" s="13" t="str">
        <f t="shared" si="65"/>
        <v/>
      </c>
      <c r="DO107" s="40">
        <f t="shared" si="66"/>
        <v>0</v>
      </c>
      <c r="DP107" s="40"/>
      <c r="DQ107" s="13" t="str">
        <f t="shared" si="67"/>
        <v/>
      </c>
      <c r="DR107" s="13"/>
      <c r="DS107" s="13"/>
    </row>
    <row r="108" spans="1:123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>
        <v>100</v>
      </c>
      <c r="CY108" s="13" t="s">
        <v>538</v>
      </c>
      <c r="CZ108" s="14" t="s">
        <v>539</v>
      </c>
      <c r="DA108" s="13" t="s">
        <v>95</v>
      </c>
      <c r="DB108" s="13" t="s">
        <v>375</v>
      </c>
      <c r="DC108" s="40"/>
      <c r="DD108" s="13" t="str">
        <f t="shared" si="59"/>
        <v/>
      </c>
      <c r="DE108" s="13" t="str">
        <f t="shared" si="60"/>
        <v/>
      </c>
      <c r="DF108" s="13" t="str">
        <f t="shared" si="61"/>
        <v/>
      </c>
      <c r="DG108" s="40">
        <f t="shared" si="62"/>
        <v>0</v>
      </c>
      <c r="DH108" s="13" t="str">
        <f t="shared" si="56"/>
        <v/>
      </c>
      <c r="DI108" s="22" t="str">
        <f t="shared" si="57"/>
        <v/>
      </c>
      <c r="DJ108" s="13" t="str">
        <f>IF(DI108="","",RANK(DI108,$DI$9:$DI$1415,1)+COUNTIF($DI$9:DI108,DI108)-1)</f>
        <v/>
      </c>
      <c r="DK108" s="13" t="str">
        <f t="shared" si="58"/>
        <v/>
      </c>
      <c r="DL108" s="13" t="str">
        <f t="shared" si="63"/>
        <v/>
      </c>
      <c r="DM108" s="14" t="str">
        <f t="shared" si="64"/>
        <v/>
      </c>
      <c r="DN108" s="13" t="str">
        <f t="shared" si="65"/>
        <v/>
      </c>
      <c r="DO108" s="40">
        <f t="shared" si="66"/>
        <v>0</v>
      </c>
      <c r="DP108" s="40"/>
      <c r="DQ108" s="13" t="str">
        <f t="shared" si="67"/>
        <v/>
      </c>
      <c r="DR108" s="13"/>
      <c r="DS108" s="13"/>
    </row>
    <row r="109" spans="1:123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>
        <v>101</v>
      </c>
      <c r="CY109" s="13" t="s">
        <v>540</v>
      </c>
      <c r="CZ109" s="14" t="s">
        <v>541</v>
      </c>
      <c r="DA109" s="13" t="s">
        <v>95</v>
      </c>
      <c r="DB109" s="13" t="s">
        <v>104</v>
      </c>
      <c r="DC109" s="40">
        <v>16916</v>
      </c>
      <c r="DD109" s="13" t="str">
        <f t="shared" si="59"/>
        <v/>
      </c>
      <c r="DE109" s="13" t="str">
        <f t="shared" si="60"/>
        <v/>
      </c>
      <c r="DF109" s="13" t="str">
        <f t="shared" si="61"/>
        <v/>
      </c>
      <c r="DG109" s="40">
        <f t="shared" si="62"/>
        <v>0</v>
      </c>
      <c r="DH109" s="13" t="str">
        <f t="shared" si="56"/>
        <v/>
      </c>
      <c r="DI109" s="22" t="str">
        <f t="shared" si="57"/>
        <v/>
      </c>
      <c r="DJ109" s="13" t="str">
        <f>IF(DI109="","",RANK(DI109,$DI$9:$DI$1415,1)+COUNTIF($DI$9:DI109,DI109)-1)</f>
        <v/>
      </c>
      <c r="DK109" s="13" t="str">
        <f t="shared" si="58"/>
        <v/>
      </c>
      <c r="DL109" s="13" t="str">
        <f t="shared" si="63"/>
        <v/>
      </c>
      <c r="DM109" s="14" t="str">
        <f t="shared" si="64"/>
        <v/>
      </c>
      <c r="DN109" s="13" t="str">
        <f t="shared" si="65"/>
        <v/>
      </c>
      <c r="DO109" s="40">
        <f t="shared" si="66"/>
        <v>0</v>
      </c>
      <c r="DP109" s="40"/>
      <c r="DQ109" s="13" t="str">
        <f t="shared" si="67"/>
        <v/>
      </c>
      <c r="DR109" s="13"/>
      <c r="DS109" s="13"/>
    </row>
    <row r="110" spans="1:123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>
        <v>102</v>
      </c>
      <c r="CY110" s="13" t="s">
        <v>542</v>
      </c>
      <c r="CZ110" s="14" t="s">
        <v>543</v>
      </c>
      <c r="DA110" s="13" t="s">
        <v>95</v>
      </c>
      <c r="DB110" s="13" t="s">
        <v>100</v>
      </c>
      <c r="DC110" s="40">
        <v>17182</v>
      </c>
      <c r="DD110" s="13" t="str">
        <f t="shared" si="59"/>
        <v/>
      </c>
      <c r="DE110" s="13" t="str">
        <f t="shared" si="60"/>
        <v/>
      </c>
      <c r="DF110" s="13" t="str">
        <f t="shared" si="61"/>
        <v/>
      </c>
      <c r="DG110" s="40">
        <f t="shared" si="62"/>
        <v>0</v>
      </c>
      <c r="DH110" s="13" t="str">
        <f t="shared" si="56"/>
        <v/>
      </c>
      <c r="DI110" s="22" t="str">
        <f t="shared" si="57"/>
        <v/>
      </c>
      <c r="DJ110" s="13" t="str">
        <f>IF(DI110="","",RANK(DI110,$DI$9:$DI$1415,1)+COUNTIF($DI$9:DI110,DI110)-1)</f>
        <v/>
      </c>
      <c r="DK110" s="13" t="str">
        <f t="shared" si="58"/>
        <v/>
      </c>
      <c r="DL110" s="13" t="str">
        <f t="shared" si="63"/>
        <v/>
      </c>
      <c r="DM110" s="14" t="str">
        <f t="shared" si="64"/>
        <v/>
      </c>
      <c r="DN110" s="13" t="str">
        <f t="shared" si="65"/>
        <v/>
      </c>
      <c r="DO110" s="40">
        <f t="shared" si="66"/>
        <v>0</v>
      </c>
      <c r="DP110" s="40"/>
      <c r="DQ110" s="13" t="str">
        <f t="shared" si="67"/>
        <v/>
      </c>
      <c r="DR110" s="13"/>
      <c r="DS110" s="13"/>
    </row>
    <row r="111" spans="1:123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>
        <v>103</v>
      </c>
      <c r="CY111" s="13" t="s">
        <v>544</v>
      </c>
      <c r="CZ111" s="14" t="s">
        <v>545</v>
      </c>
      <c r="DA111" s="13" t="s">
        <v>95</v>
      </c>
      <c r="DB111" s="13" t="s">
        <v>100</v>
      </c>
      <c r="DC111" s="40"/>
      <c r="DD111" s="13" t="str">
        <f t="shared" si="59"/>
        <v/>
      </c>
      <c r="DE111" s="13" t="str">
        <f t="shared" si="60"/>
        <v/>
      </c>
      <c r="DF111" s="13" t="str">
        <f t="shared" si="61"/>
        <v/>
      </c>
      <c r="DG111" s="40">
        <f t="shared" si="62"/>
        <v>0</v>
      </c>
      <c r="DH111" s="13" t="str">
        <f t="shared" si="56"/>
        <v/>
      </c>
      <c r="DI111" s="22" t="str">
        <f t="shared" si="57"/>
        <v/>
      </c>
      <c r="DJ111" s="13" t="str">
        <f>IF(DI111="","",RANK(DI111,$DI$9:$DI$1415,1)+COUNTIF($DI$9:DI111,DI111)-1)</f>
        <v/>
      </c>
      <c r="DK111" s="13" t="str">
        <f t="shared" si="58"/>
        <v/>
      </c>
      <c r="DL111" s="13" t="str">
        <f t="shared" si="63"/>
        <v/>
      </c>
      <c r="DM111" s="14" t="str">
        <f t="shared" si="64"/>
        <v/>
      </c>
      <c r="DN111" s="13" t="str">
        <f t="shared" si="65"/>
        <v/>
      </c>
      <c r="DO111" s="40">
        <f t="shared" si="66"/>
        <v>0</v>
      </c>
      <c r="DP111" s="40"/>
      <c r="DQ111" s="13" t="str">
        <f t="shared" si="67"/>
        <v/>
      </c>
      <c r="DR111" s="13"/>
      <c r="DS111" s="13"/>
    </row>
    <row r="112" spans="1:123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>
        <v>104</v>
      </c>
      <c r="CY112" s="13" t="s">
        <v>546</v>
      </c>
      <c r="CZ112" s="14" t="s">
        <v>547</v>
      </c>
      <c r="DA112" s="13" t="s">
        <v>95</v>
      </c>
      <c r="DB112" s="13" t="s">
        <v>375</v>
      </c>
      <c r="DC112" s="40"/>
      <c r="DD112" s="13" t="str">
        <f t="shared" si="59"/>
        <v/>
      </c>
      <c r="DE112" s="13" t="str">
        <f t="shared" si="60"/>
        <v/>
      </c>
      <c r="DF112" s="13" t="str">
        <f t="shared" si="61"/>
        <v/>
      </c>
      <c r="DG112" s="40">
        <f t="shared" si="62"/>
        <v>0</v>
      </c>
      <c r="DH112" s="13" t="str">
        <f t="shared" si="56"/>
        <v/>
      </c>
      <c r="DI112" s="22" t="str">
        <f t="shared" si="57"/>
        <v/>
      </c>
      <c r="DJ112" s="13" t="str">
        <f>IF(DI112="","",RANK(DI112,$DI$9:$DI$1415,1)+COUNTIF($DI$9:DI112,DI112)-1)</f>
        <v/>
      </c>
      <c r="DK112" s="13" t="str">
        <f t="shared" si="58"/>
        <v/>
      </c>
      <c r="DL112" s="13" t="str">
        <f t="shared" si="63"/>
        <v/>
      </c>
      <c r="DM112" s="14" t="str">
        <f t="shared" si="64"/>
        <v/>
      </c>
      <c r="DN112" s="13" t="str">
        <f t="shared" si="65"/>
        <v/>
      </c>
      <c r="DO112" s="40">
        <f t="shared" si="66"/>
        <v>0</v>
      </c>
      <c r="DP112" s="40"/>
      <c r="DQ112" s="13" t="str">
        <f t="shared" si="67"/>
        <v/>
      </c>
      <c r="DR112" s="13"/>
      <c r="DS112" s="13"/>
    </row>
    <row r="113" spans="1:123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>
        <v>105</v>
      </c>
      <c r="CY113" s="13" t="s">
        <v>548</v>
      </c>
      <c r="CZ113" s="14" t="s">
        <v>549</v>
      </c>
      <c r="DA113" s="13" t="s">
        <v>95</v>
      </c>
      <c r="DB113" s="13" t="s">
        <v>375</v>
      </c>
      <c r="DC113" s="40"/>
      <c r="DD113" s="13" t="str">
        <f t="shared" si="59"/>
        <v/>
      </c>
      <c r="DE113" s="13" t="str">
        <f t="shared" si="60"/>
        <v/>
      </c>
      <c r="DF113" s="13" t="str">
        <f t="shared" si="61"/>
        <v/>
      </c>
      <c r="DG113" s="40">
        <f t="shared" si="62"/>
        <v>0</v>
      </c>
      <c r="DH113" s="13" t="str">
        <f t="shared" si="56"/>
        <v/>
      </c>
      <c r="DI113" s="22" t="str">
        <f t="shared" si="57"/>
        <v/>
      </c>
      <c r="DJ113" s="13" t="str">
        <f>IF(DI113="","",RANK(DI113,$DI$9:$DI$1415,1)+COUNTIF($DI$9:DI113,DI113)-1)</f>
        <v/>
      </c>
      <c r="DK113" s="13" t="str">
        <f t="shared" si="58"/>
        <v/>
      </c>
      <c r="DL113" s="13" t="str">
        <f t="shared" si="63"/>
        <v/>
      </c>
      <c r="DM113" s="14" t="str">
        <f t="shared" si="64"/>
        <v/>
      </c>
      <c r="DN113" s="13" t="str">
        <f t="shared" si="65"/>
        <v/>
      </c>
      <c r="DO113" s="40">
        <f t="shared" si="66"/>
        <v>0</v>
      </c>
      <c r="DP113" s="40"/>
      <c r="DQ113" s="13" t="str">
        <f t="shared" si="67"/>
        <v/>
      </c>
      <c r="DR113" s="13"/>
      <c r="DS113" s="13"/>
    </row>
    <row r="114" spans="1:123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>
        <v>106</v>
      </c>
      <c r="CY114" s="13" t="s">
        <v>550</v>
      </c>
      <c r="CZ114" s="14" t="s">
        <v>551</v>
      </c>
      <c r="DA114" s="13" t="s">
        <v>95</v>
      </c>
      <c r="DB114" s="13" t="s">
        <v>375</v>
      </c>
      <c r="DC114" s="40"/>
      <c r="DD114" s="13" t="str">
        <f t="shared" si="59"/>
        <v/>
      </c>
      <c r="DE114" s="13" t="str">
        <f t="shared" si="60"/>
        <v/>
      </c>
      <c r="DF114" s="13" t="str">
        <f t="shared" si="61"/>
        <v/>
      </c>
      <c r="DG114" s="40">
        <f t="shared" si="62"/>
        <v>0</v>
      </c>
      <c r="DH114" s="13" t="str">
        <f t="shared" si="56"/>
        <v/>
      </c>
      <c r="DI114" s="22" t="str">
        <f t="shared" si="57"/>
        <v/>
      </c>
      <c r="DJ114" s="13" t="str">
        <f>IF(DI114="","",RANK(DI114,$DI$9:$DI$1415,1)+COUNTIF($DI$9:DI114,DI114)-1)</f>
        <v/>
      </c>
      <c r="DK114" s="13" t="str">
        <f t="shared" si="58"/>
        <v/>
      </c>
      <c r="DL114" s="13" t="str">
        <f t="shared" si="63"/>
        <v/>
      </c>
      <c r="DM114" s="14" t="str">
        <f t="shared" si="64"/>
        <v/>
      </c>
      <c r="DN114" s="13" t="str">
        <f t="shared" si="65"/>
        <v/>
      </c>
      <c r="DO114" s="40">
        <f t="shared" si="66"/>
        <v>0</v>
      </c>
      <c r="DP114" s="40"/>
      <c r="DQ114" s="13" t="str">
        <f t="shared" si="67"/>
        <v/>
      </c>
      <c r="DR114" s="13"/>
      <c r="DS114" s="13"/>
    </row>
    <row r="115" spans="1:123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>
        <v>107</v>
      </c>
      <c r="CY115" s="13" t="s">
        <v>552</v>
      </c>
      <c r="CZ115" s="14" t="s">
        <v>553</v>
      </c>
      <c r="DA115" s="13" t="s">
        <v>95</v>
      </c>
      <c r="DB115" s="13" t="s">
        <v>375</v>
      </c>
      <c r="DC115" s="40">
        <v>25890</v>
      </c>
      <c r="DD115" s="13" t="str">
        <f t="shared" si="59"/>
        <v/>
      </c>
      <c r="DE115" s="13" t="str">
        <f t="shared" si="60"/>
        <v/>
      </c>
      <c r="DF115" s="13" t="str">
        <f t="shared" si="61"/>
        <v/>
      </c>
      <c r="DG115" s="40">
        <f t="shared" si="62"/>
        <v>0</v>
      </c>
      <c r="DH115" s="13" t="str">
        <f t="shared" si="56"/>
        <v/>
      </c>
      <c r="DI115" s="22" t="str">
        <f t="shared" si="57"/>
        <v/>
      </c>
      <c r="DJ115" s="13" t="str">
        <f>IF(DI115="","",RANK(DI115,$DI$9:$DI$1415,1)+COUNTIF($DI$9:DI115,DI115)-1)</f>
        <v/>
      </c>
      <c r="DK115" s="13" t="str">
        <f t="shared" si="58"/>
        <v/>
      </c>
      <c r="DL115" s="13" t="str">
        <f t="shared" si="63"/>
        <v/>
      </c>
      <c r="DM115" s="14" t="str">
        <f t="shared" si="64"/>
        <v/>
      </c>
      <c r="DN115" s="13" t="str">
        <f t="shared" si="65"/>
        <v/>
      </c>
      <c r="DO115" s="40">
        <f t="shared" si="66"/>
        <v>0</v>
      </c>
      <c r="DP115" s="40"/>
      <c r="DQ115" s="13" t="str">
        <f t="shared" si="67"/>
        <v/>
      </c>
      <c r="DR115" s="13"/>
      <c r="DS115" s="13"/>
    </row>
    <row r="116" spans="1:123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>
        <v>108</v>
      </c>
      <c r="CY116" s="13" t="s">
        <v>554</v>
      </c>
      <c r="CZ116" s="14" t="s">
        <v>555</v>
      </c>
      <c r="DA116" s="13" t="s">
        <v>95</v>
      </c>
      <c r="DB116" s="13" t="s">
        <v>103</v>
      </c>
      <c r="DC116" s="40">
        <v>20158</v>
      </c>
      <c r="DD116" s="13" t="str">
        <f t="shared" si="59"/>
        <v/>
      </c>
      <c r="DE116" s="13" t="str">
        <f t="shared" si="60"/>
        <v/>
      </c>
      <c r="DF116" s="13" t="str">
        <f t="shared" si="61"/>
        <v/>
      </c>
      <c r="DG116" s="40">
        <f t="shared" si="62"/>
        <v>0</v>
      </c>
      <c r="DH116" s="13" t="str">
        <f t="shared" si="56"/>
        <v/>
      </c>
      <c r="DI116" s="22" t="str">
        <f t="shared" si="57"/>
        <v/>
      </c>
      <c r="DJ116" s="13" t="str">
        <f>IF(DI116="","",RANK(DI116,$DI$9:$DI$1415,1)+COUNTIF($DI$9:DI116,DI116)-1)</f>
        <v/>
      </c>
      <c r="DK116" s="13" t="str">
        <f t="shared" si="58"/>
        <v/>
      </c>
      <c r="DL116" s="13" t="str">
        <f t="shared" si="63"/>
        <v/>
      </c>
      <c r="DM116" s="14" t="str">
        <f t="shared" si="64"/>
        <v/>
      </c>
      <c r="DN116" s="13" t="str">
        <f t="shared" si="65"/>
        <v/>
      </c>
      <c r="DO116" s="40">
        <f t="shared" si="66"/>
        <v>0</v>
      </c>
      <c r="DP116" s="40"/>
      <c r="DQ116" s="13" t="str">
        <f t="shared" si="67"/>
        <v/>
      </c>
      <c r="DR116" s="13"/>
      <c r="DS116" s="13"/>
    </row>
    <row r="117" spans="1:123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>
        <v>109</v>
      </c>
      <c r="CY117" s="13" t="s">
        <v>556</v>
      </c>
      <c r="CZ117" s="14" t="s">
        <v>557</v>
      </c>
      <c r="DA117" s="13" t="s">
        <v>96</v>
      </c>
      <c r="DB117" s="13" t="s">
        <v>98</v>
      </c>
      <c r="DC117" s="40">
        <v>24755</v>
      </c>
      <c r="DD117" s="13" t="str">
        <f t="shared" si="59"/>
        <v/>
      </c>
      <c r="DE117" s="13" t="str">
        <f t="shared" si="60"/>
        <v/>
      </c>
      <c r="DF117" s="13" t="str">
        <f t="shared" si="61"/>
        <v/>
      </c>
      <c r="DG117" s="40">
        <f t="shared" si="62"/>
        <v>0</v>
      </c>
      <c r="DH117" s="13" t="str">
        <f t="shared" si="56"/>
        <v/>
      </c>
      <c r="DI117" s="22" t="str">
        <f t="shared" si="57"/>
        <v/>
      </c>
      <c r="DJ117" s="13" t="str">
        <f>IF(DI117="","",RANK(DI117,$DI$9:$DI$1415,1)+COUNTIF($DI$9:DI117,DI117)-1)</f>
        <v/>
      </c>
      <c r="DK117" s="13" t="str">
        <f t="shared" si="58"/>
        <v/>
      </c>
      <c r="DL117" s="13" t="str">
        <f t="shared" si="63"/>
        <v/>
      </c>
      <c r="DM117" s="14" t="str">
        <f t="shared" si="64"/>
        <v/>
      </c>
      <c r="DN117" s="13" t="str">
        <f t="shared" si="65"/>
        <v/>
      </c>
      <c r="DO117" s="40">
        <f t="shared" si="66"/>
        <v>0</v>
      </c>
      <c r="DP117" s="40"/>
      <c r="DQ117" s="13" t="str">
        <f t="shared" si="67"/>
        <v/>
      </c>
      <c r="DR117" s="13"/>
      <c r="DS117" s="13"/>
    </row>
    <row r="118" spans="1:123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>
        <v>110</v>
      </c>
      <c r="CY118" s="13" t="s">
        <v>558</v>
      </c>
      <c r="CZ118" s="14" t="s">
        <v>559</v>
      </c>
      <c r="DA118" s="13" t="s">
        <v>95</v>
      </c>
      <c r="DB118" s="13" t="s">
        <v>98</v>
      </c>
      <c r="DC118" s="40">
        <v>27299</v>
      </c>
      <c r="DD118" s="13" t="str">
        <f t="shared" si="59"/>
        <v/>
      </c>
      <c r="DE118" s="13" t="str">
        <f t="shared" si="60"/>
        <v/>
      </c>
      <c r="DF118" s="13" t="str">
        <f t="shared" si="61"/>
        <v/>
      </c>
      <c r="DG118" s="40">
        <f t="shared" si="62"/>
        <v>0</v>
      </c>
      <c r="DH118" s="13" t="str">
        <f t="shared" si="56"/>
        <v/>
      </c>
      <c r="DI118" s="22" t="str">
        <f t="shared" si="57"/>
        <v/>
      </c>
      <c r="DJ118" s="13" t="str">
        <f>IF(DI118="","",RANK(DI118,$DI$9:$DI$1415,1)+COUNTIF($DI$9:DI118,DI118)-1)</f>
        <v/>
      </c>
      <c r="DK118" s="13" t="str">
        <f t="shared" si="58"/>
        <v/>
      </c>
      <c r="DL118" s="13" t="str">
        <f t="shared" si="63"/>
        <v/>
      </c>
      <c r="DM118" s="14" t="str">
        <f t="shared" si="64"/>
        <v/>
      </c>
      <c r="DN118" s="13" t="str">
        <f t="shared" si="65"/>
        <v/>
      </c>
      <c r="DO118" s="40">
        <f t="shared" si="66"/>
        <v>0</v>
      </c>
      <c r="DP118" s="40"/>
      <c r="DQ118" s="13" t="str">
        <f t="shared" si="67"/>
        <v/>
      </c>
      <c r="DR118" s="13"/>
      <c r="DS118" s="13"/>
    </row>
    <row r="119" spans="1:123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>
        <v>111</v>
      </c>
      <c r="CY119" s="13" t="s">
        <v>560</v>
      </c>
      <c r="CZ119" s="14" t="s">
        <v>561</v>
      </c>
      <c r="DA119" s="13" t="s">
        <v>95</v>
      </c>
      <c r="DB119" s="13" t="s">
        <v>102</v>
      </c>
      <c r="DC119" s="40">
        <v>22348</v>
      </c>
      <c r="DD119" s="13" t="str">
        <f t="shared" si="59"/>
        <v/>
      </c>
      <c r="DE119" s="13" t="str">
        <f t="shared" si="60"/>
        <v/>
      </c>
      <c r="DF119" s="13" t="str">
        <f t="shared" si="61"/>
        <v/>
      </c>
      <c r="DG119" s="40">
        <f t="shared" si="62"/>
        <v>0</v>
      </c>
      <c r="DH119" s="13" t="str">
        <f t="shared" si="56"/>
        <v/>
      </c>
      <c r="DI119" s="22" t="str">
        <f t="shared" si="57"/>
        <v/>
      </c>
      <c r="DJ119" s="13" t="str">
        <f>IF(DI119="","",RANK(DI119,$DI$9:$DI$1415,1)+COUNTIF($DI$9:DI119,DI119)-1)</f>
        <v/>
      </c>
      <c r="DK119" s="13" t="str">
        <f t="shared" si="58"/>
        <v/>
      </c>
      <c r="DL119" s="13" t="str">
        <f t="shared" si="63"/>
        <v/>
      </c>
      <c r="DM119" s="14" t="str">
        <f t="shared" si="64"/>
        <v/>
      </c>
      <c r="DN119" s="13" t="str">
        <f t="shared" si="65"/>
        <v/>
      </c>
      <c r="DO119" s="40">
        <f t="shared" si="66"/>
        <v>0</v>
      </c>
      <c r="DP119" s="40"/>
      <c r="DQ119" s="13" t="str">
        <f t="shared" si="67"/>
        <v/>
      </c>
      <c r="DR119" s="13"/>
      <c r="DS119" s="13"/>
    </row>
    <row r="120" spans="1:123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>
        <v>112</v>
      </c>
      <c r="CY120" s="13" t="s">
        <v>562</v>
      </c>
      <c r="CZ120" s="14" t="s">
        <v>563</v>
      </c>
      <c r="DA120" s="13" t="s">
        <v>95</v>
      </c>
      <c r="DB120" s="13" t="s">
        <v>100</v>
      </c>
      <c r="DC120" s="40">
        <v>25063</v>
      </c>
      <c r="DD120" s="13" t="str">
        <f t="shared" si="59"/>
        <v/>
      </c>
      <c r="DE120" s="13" t="str">
        <f t="shared" si="60"/>
        <v/>
      </c>
      <c r="DF120" s="13" t="str">
        <f t="shared" si="61"/>
        <v/>
      </c>
      <c r="DG120" s="40">
        <f t="shared" si="62"/>
        <v>0</v>
      </c>
      <c r="DH120" s="13" t="str">
        <f t="shared" si="56"/>
        <v/>
      </c>
      <c r="DI120" s="22" t="str">
        <f t="shared" si="57"/>
        <v/>
      </c>
      <c r="DJ120" s="13" t="str">
        <f>IF(DI120="","",RANK(DI120,$DI$9:$DI$1415,1)+COUNTIF($DI$9:DI120,DI120)-1)</f>
        <v/>
      </c>
      <c r="DK120" s="13" t="str">
        <f t="shared" si="58"/>
        <v/>
      </c>
      <c r="DL120" s="13" t="str">
        <f t="shared" si="63"/>
        <v/>
      </c>
      <c r="DM120" s="14" t="str">
        <f t="shared" si="64"/>
        <v/>
      </c>
      <c r="DN120" s="13" t="str">
        <f t="shared" si="65"/>
        <v/>
      </c>
      <c r="DO120" s="40">
        <f t="shared" si="66"/>
        <v>0</v>
      </c>
      <c r="DP120" s="40"/>
      <c r="DQ120" s="13" t="str">
        <f t="shared" si="67"/>
        <v/>
      </c>
      <c r="DR120" s="13"/>
      <c r="DS120" s="13"/>
    </row>
    <row r="121" spans="1:123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>
        <v>113</v>
      </c>
      <c r="CY121" s="13" t="s">
        <v>564</v>
      </c>
      <c r="CZ121" s="14" t="s">
        <v>375</v>
      </c>
      <c r="DA121" s="13" t="s">
        <v>375</v>
      </c>
      <c r="DB121" s="13" t="s">
        <v>375</v>
      </c>
      <c r="DC121" s="40"/>
      <c r="DD121" s="13" t="str">
        <f t="shared" si="59"/>
        <v/>
      </c>
      <c r="DE121" s="13" t="str">
        <f t="shared" si="60"/>
        <v/>
      </c>
      <c r="DF121" s="13" t="str">
        <f t="shared" si="61"/>
        <v/>
      </c>
      <c r="DG121" s="40">
        <f t="shared" si="62"/>
        <v>0</v>
      </c>
      <c r="DH121" s="13" t="str">
        <f t="shared" si="56"/>
        <v/>
      </c>
      <c r="DI121" s="22" t="str">
        <f t="shared" si="57"/>
        <v/>
      </c>
      <c r="DJ121" s="13" t="str">
        <f>IF(DI121="","",RANK(DI121,$DI$9:$DI$1415,1)+COUNTIF($DI$9:DI121,DI121)-1)</f>
        <v/>
      </c>
      <c r="DK121" s="13" t="str">
        <f t="shared" si="58"/>
        <v/>
      </c>
      <c r="DL121" s="13" t="str">
        <f t="shared" si="63"/>
        <v/>
      </c>
      <c r="DM121" s="14" t="str">
        <f t="shared" si="64"/>
        <v/>
      </c>
      <c r="DN121" s="13" t="str">
        <f t="shared" si="65"/>
        <v/>
      </c>
      <c r="DO121" s="40">
        <f t="shared" si="66"/>
        <v>0</v>
      </c>
      <c r="DP121" s="40"/>
      <c r="DQ121" s="13" t="str">
        <f t="shared" si="67"/>
        <v/>
      </c>
      <c r="DR121" s="13"/>
      <c r="DS121" s="13"/>
    </row>
    <row r="122" spans="1:123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>
        <v>114</v>
      </c>
      <c r="CY122" s="13" t="s">
        <v>565</v>
      </c>
      <c r="CZ122" s="14" t="s">
        <v>566</v>
      </c>
      <c r="DA122" s="13" t="s">
        <v>95</v>
      </c>
      <c r="DB122" s="13" t="s">
        <v>375</v>
      </c>
      <c r="DC122" s="40">
        <v>26661</v>
      </c>
      <c r="DD122" s="13" t="str">
        <f t="shared" si="59"/>
        <v/>
      </c>
      <c r="DE122" s="13" t="str">
        <f t="shared" si="60"/>
        <v/>
      </c>
      <c r="DF122" s="13" t="str">
        <f t="shared" si="61"/>
        <v/>
      </c>
      <c r="DG122" s="40">
        <f t="shared" si="62"/>
        <v>0</v>
      </c>
      <c r="DH122" s="13" t="str">
        <f t="shared" si="56"/>
        <v/>
      </c>
      <c r="DI122" s="22" t="str">
        <f t="shared" si="57"/>
        <v/>
      </c>
      <c r="DJ122" s="13" t="str">
        <f>IF(DI122="","",RANK(DI122,$DI$9:$DI$1415,1)+COUNTIF($DI$9:DI122,DI122)-1)</f>
        <v/>
      </c>
      <c r="DK122" s="13" t="str">
        <f t="shared" si="58"/>
        <v/>
      </c>
      <c r="DL122" s="13" t="str">
        <f t="shared" si="63"/>
        <v/>
      </c>
      <c r="DM122" s="14" t="str">
        <f t="shared" si="64"/>
        <v/>
      </c>
      <c r="DN122" s="13" t="str">
        <f t="shared" si="65"/>
        <v/>
      </c>
      <c r="DO122" s="40">
        <f t="shared" si="66"/>
        <v>0</v>
      </c>
      <c r="DP122" s="40"/>
      <c r="DQ122" s="13" t="str">
        <f t="shared" si="67"/>
        <v/>
      </c>
      <c r="DR122" s="13"/>
      <c r="DS122" s="13"/>
    </row>
    <row r="123" spans="1:123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>
        <v>115</v>
      </c>
      <c r="CY123" s="13" t="s">
        <v>567</v>
      </c>
      <c r="CZ123" s="14" t="s">
        <v>568</v>
      </c>
      <c r="DA123" s="13" t="s">
        <v>95</v>
      </c>
      <c r="DB123" s="13" t="s">
        <v>375</v>
      </c>
      <c r="DC123" s="40">
        <v>23744</v>
      </c>
      <c r="DD123" s="13" t="str">
        <f t="shared" si="59"/>
        <v/>
      </c>
      <c r="DE123" s="13" t="str">
        <f t="shared" si="60"/>
        <v/>
      </c>
      <c r="DF123" s="13" t="str">
        <f t="shared" si="61"/>
        <v/>
      </c>
      <c r="DG123" s="40">
        <f t="shared" si="62"/>
        <v>0</v>
      </c>
      <c r="DH123" s="13" t="str">
        <f t="shared" si="56"/>
        <v/>
      </c>
      <c r="DI123" s="22" t="str">
        <f t="shared" si="57"/>
        <v/>
      </c>
      <c r="DJ123" s="13" t="str">
        <f>IF(DI123="","",RANK(DI123,$DI$9:$DI$1415,1)+COUNTIF($DI$9:DI123,DI123)-1)</f>
        <v/>
      </c>
      <c r="DK123" s="13" t="str">
        <f t="shared" si="58"/>
        <v/>
      </c>
      <c r="DL123" s="13" t="str">
        <f t="shared" si="63"/>
        <v/>
      </c>
      <c r="DM123" s="14" t="str">
        <f t="shared" si="64"/>
        <v/>
      </c>
      <c r="DN123" s="13" t="str">
        <f t="shared" si="65"/>
        <v/>
      </c>
      <c r="DO123" s="40">
        <f t="shared" si="66"/>
        <v>0</v>
      </c>
      <c r="DP123" s="40"/>
      <c r="DQ123" s="13" t="str">
        <f t="shared" si="67"/>
        <v/>
      </c>
      <c r="DR123" s="13"/>
      <c r="DS123" s="13"/>
    </row>
    <row r="124" spans="1:123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>
        <v>116</v>
      </c>
      <c r="CY124" s="13" t="s">
        <v>569</v>
      </c>
      <c r="CZ124" s="14" t="s">
        <v>570</v>
      </c>
      <c r="DA124" s="13" t="s">
        <v>95</v>
      </c>
      <c r="DB124" s="13" t="s">
        <v>29</v>
      </c>
      <c r="DC124" s="40">
        <v>29780</v>
      </c>
      <c r="DD124" s="13" t="str">
        <f t="shared" si="59"/>
        <v/>
      </c>
      <c r="DE124" s="13" t="str">
        <f t="shared" si="60"/>
        <v/>
      </c>
      <c r="DF124" s="13" t="str">
        <f t="shared" si="61"/>
        <v/>
      </c>
      <c r="DG124" s="40">
        <f t="shared" si="62"/>
        <v>0</v>
      </c>
      <c r="DH124" s="13" t="str">
        <f t="shared" si="56"/>
        <v/>
      </c>
      <c r="DI124" s="22" t="str">
        <f t="shared" si="57"/>
        <v/>
      </c>
      <c r="DJ124" s="13" t="str">
        <f>IF(DI124="","",RANK(DI124,$DI$9:$DI$1415,1)+COUNTIF($DI$9:DI124,DI124)-1)</f>
        <v/>
      </c>
      <c r="DK124" s="13" t="str">
        <f t="shared" si="58"/>
        <v/>
      </c>
      <c r="DL124" s="13" t="str">
        <f t="shared" si="63"/>
        <v/>
      </c>
      <c r="DM124" s="14" t="str">
        <f t="shared" si="64"/>
        <v/>
      </c>
      <c r="DN124" s="13" t="str">
        <f t="shared" si="65"/>
        <v/>
      </c>
      <c r="DO124" s="40">
        <f t="shared" si="66"/>
        <v>0</v>
      </c>
      <c r="DP124" s="40"/>
      <c r="DQ124" s="13" t="str">
        <f t="shared" si="67"/>
        <v/>
      </c>
      <c r="DR124" s="13"/>
      <c r="DS124" s="13"/>
    </row>
    <row r="125" spans="1:123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>
        <v>117</v>
      </c>
      <c r="CY125" s="13" t="s">
        <v>571</v>
      </c>
      <c r="CZ125" s="14" t="s">
        <v>572</v>
      </c>
      <c r="DA125" s="13" t="s">
        <v>95</v>
      </c>
      <c r="DB125" s="13" t="s">
        <v>375</v>
      </c>
      <c r="DC125" s="40">
        <v>21770</v>
      </c>
      <c r="DD125" s="13" t="str">
        <f t="shared" si="59"/>
        <v/>
      </c>
      <c r="DE125" s="13" t="str">
        <f t="shared" si="60"/>
        <v/>
      </c>
      <c r="DF125" s="13" t="str">
        <f t="shared" si="61"/>
        <v/>
      </c>
      <c r="DG125" s="40">
        <f t="shared" si="62"/>
        <v>0</v>
      </c>
      <c r="DH125" s="13" t="str">
        <f t="shared" si="56"/>
        <v/>
      </c>
      <c r="DI125" s="22" t="str">
        <f t="shared" si="57"/>
        <v/>
      </c>
      <c r="DJ125" s="13" t="str">
        <f>IF(DI125="","",RANK(DI125,$DI$9:$DI$1415,1)+COUNTIF($DI$9:DI125,DI125)-1)</f>
        <v/>
      </c>
      <c r="DK125" s="13" t="str">
        <f t="shared" si="58"/>
        <v/>
      </c>
      <c r="DL125" s="13" t="str">
        <f t="shared" si="63"/>
        <v/>
      </c>
      <c r="DM125" s="14" t="str">
        <f t="shared" si="64"/>
        <v/>
      </c>
      <c r="DN125" s="13" t="str">
        <f t="shared" si="65"/>
        <v/>
      </c>
      <c r="DO125" s="40">
        <f t="shared" si="66"/>
        <v>0</v>
      </c>
      <c r="DP125" s="40"/>
      <c r="DQ125" s="13" t="str">
        <f t="shared" si="67"/>
        <v/>
      </c>
      <c r="DR125" s="13"/>
      <c r="DS125" s="13"/>
    </row>
    <row r="126" spans="1:123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>
        <v>118</v>
      </c>
      <c r="CY126" s="13" t="s">
        <v>573</v>
      </c>
      <c r="CZ126" s="14" t="s">
        <v>574</v>
      </c>
      <c r="DA126" s="13" t="s">
        <v>95</v>
      </c>
      <c r="DB126" s="13" t="s">
        <v>375</v>
      </c>
      <c r="DC126" s="40">
        <v>26016</v>
      </c>
      <c r="DD126" s="13" t="str">
        <f t="shared" si="59"/>
        <v/>
      </c>
      <c r="DE126" s="13" t="str">
        <f t="shared" si="60"/>
        <v/>
      </c>
      <c r="DF126" s="13" t="str">
        <f t="shared" si="61"/>
        <v/>
      </c>
      <c r="DG126" s="40">
        <f t="shared" si="62"/>
        <v>0</v>
      </c>
      <c r="DH126" s="13" t="str">
        <f t="shared" si="56"/>
        <v/>
      </c>
      <c r="DI126" s="22" t="str">
        <f t="shared" si="57"/>
        <v/>
      </c>
      <c r="DJ126" s="13" t="str">
        <f>IF(DI126="","",RANK(DI126,$DI$9:$DI$1415,1)+COUNTIF($DI$9:DI126,DI126)-1)</f>
        <v/>
      </c>
      <c r="DK126" s="13" t="str">
        <f t="shared" si="58"/>
        <v/>
      </c>
      <c r="DL126" s="13" t="str">
        <f t="shared" si="63"/>
        <v/>
      </c>
      <c r="DM126" s="14" t="str">
        <f t="shared" si="64"/>
        <v/>
      </c>
      <c r="DN126" s="13" t="str">
        <f t="shared" si="65"/>
        <v/>
      </c>
      <c r="DO126" s="40">
        <f t="shared" si="66"/>
        <v>0</v>
      </c>
      <c r="DP126" s="40"/>
      <c r="DQ126" s="13" t="str">
        <f t="shared" si="67"/>
        <v/>
      </c>
      <c r="DR126" s="13"/>
      <c r="DS126" s="13"/>
    </row>
    <row r="127" spans="1:123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>
        <v>119</v>
      </c>
      <c r="CY127" s="13" t="s">
        <v>575</v>
      </c>
      <c r="CZ127" s="14" t="s">
        <v>576</v>
      </c>
      <c r="DA127" s="13" t="s">
        <v>95</v>
      </c>
      <c r="DB127" s="13" t="s">
        <v>375</v>
      </c>
      <c r="DC127" s="40">
        <v>24091</v>
      </c>
      <c r="DD127" s="13" t="str">
        <f t="shared" si="59"/>
        <v/>
      </c>
      <c r="DE127" s="13" t="str">
        <f t="shared" si="60"/>
        <v/>
      </c>
      <c r="DF127" s="13" t="str">
        <f t="shared" si="61"/>
        <v/>
      </c>
      <c r="DG127" s="40">
        <f t="shared" si="62"/>
        <v>0</v>
      </c>
      <c r="DH127" s="13" t="str">
        <f t="shared" si="56"/>
        <v/>
      </c>
      <c r="DI127" s="22" t="str">
        <f t="shared" si="57"/>
        <v/>
      </c>
      <c r="DJ127" s="13" t="str">
        <f>IF(DI127="","",RANK(DI127,$DI$9:$DI$1415,1)+COUNTIF($DI$9:DI127,DI127)-1)</f>
        <v/>
      </c>
      <c r="DK127" s="13" t="str">
        <f t="shared" si="58"/>
        <v/>
      </c>
      <c r="DL127" s="13" t="str">
        <f t="shared" si="63"/>
        <v/>
      </c>
      <c r="DM127" s="14" t="str">
        <f t="shared" si="64"/>
        <v/>
      </c>
      <c r="DN127" s="13" t="str">
        <f t="shared" si="65"/>
        <v/>
      </c>
      <c r="DO127" s="40">
        <f t="shared" si="66"/>
        <v>0</v>
      </c>
      <c r="DP127" s="40"/>
      <c r="DQ127" s="13" t="str">
        <f t="shared" si="67"/>
        <v/>
      </c>
      <c r="DR127" s="13"/>
      <c r="DS127" s="13"/>
    </row>
    <row r="128" spans="1:123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>
        <v>120</v>
      </c>
      <c r="CY128" s="13" t="s">
        <v>577</v>
      </c>
      <c r="CZ128" s="14" t="s">
        <v>578</v>
      </c>
      <c r="DA128" s="13" t="s">
        <v>95</v>
      </c>
      <c r="DB128" s="13" t="s">
        <v>375</v>
      </c>
      <c r="DC128" s="40">
        <v>24267</v>
      </c>
      <c r="DD128" s="13" t="str">
        <f t="shared" si="59"/>
        <v/>
      </c>
      <c r="DE128" s="13" t="str">
        <f t="shared" si="60"/>
        <v/>
      </c>
      <c r="DF128" s="13" t="str">
        <f t="shared" si="61"/>
        <v/>
      </c>
      <c r="DG128" s="40">
        <f t="shared" si="62"/>
        <v>0</v>
      </c>
      <c r="DH128" s="13" t="str">
        <f t="shared" si="56"/>
        <v/>
      </c>
      <c r="DI128" s="22" t="str">
        <f t="shared" si="57"/>
        <v/>
      </c>
      <c r="DJ128" s="13" t="str">
        <f>IF(DI128="","",RANK(DI128,$DI$9:$DI$1415,1)+COUNTIF($DI$9:DI128,DI128)-1)</f>
        <v/>
      </c>
      <c r="DK128" s="13" t="str">
        <f t="shared" si="58"/>
        <v/>
      </c>
      <c r="DL128" s="13" t="str">
        <f t="shared" si="63"/>
        <v/>
      </c>
      <c r="DM128" s="14" t="str">
        <f t="shared" si="64"/>
        <v/>
      </c>
      <c r="DN128" s="13" t="str">
        <f t="shared" si="65"/>
        <v/>
      </c>
      <c r="DO128" s="40">
        <f t="shared" si="66"/>
        <v>0</v>
      </c>
      <c r="DP128" s="40"/>
      <c r="DQ128" s="13" t="str">
        <f t="shared" si="67"/>
        <v/>
      </c>
      <c r="DR128" s="13"/>
      <c r="DS128" s="13"/>
    </row>
    <row r="129" spans="1:123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>
        <v>121</v>
      </c>
      <c r="CY129" s="13" t="s">
        <v>579</v>
      </c>
      <c r="CZ129" s="14" t="s">
        <v>580</v>
      </c>
      <c r="DA129" s="13" t="s">
        <v>95</v>
      </c>
      <c r="DB129" s="13" t="s">
        <v>375</v>
      </c>
      <c r="DC129" s="40">
        <v>25805</v>
      </c>
      <c r="DD129" s="13" t="str">
        <f t="shared" si="59"/>
        <v/>
      </c>
      <c r="DE129" s="13" t="str">
        <f t="shared" si="60"/>
        <v/>
      </c>
      <c r="DF129" s="13" t="str">
        <f t="shared" si="61"/>
        <v/>
      </c>
      <c r="DG129" s="40">
        <f t="shared" si="62"/>
        <v>0</v>
      </c>
      <c r="DH129" s="13" t="str">
        <f t="shared" si="56"/>
        <v/>
      </c>
      <c r="DI129" s="22" t="str">
        <f t="shared" si="57"/>
        <v/>
      </c>
      <c r="DJ129" s="13" t="str">
        <f>IF(DI129="","",RANK(DI129,$DI$9:$DI$1415,1)+COUNTIF($DI$9:DI129,DI129)-1)</f>
        <v/>
      </c>
      <c r="DK129" s="13" t="str">
        <f t="shared" si="58"/>
        <v/>
      </c>
      <c r="DL129" s="13" t="str">
        <f t="shared" si="63"/>
        <v/>
      </c>
      <c r="DM129" s="14" t="str">
        <f t="shared" si="64"/>
        <v/>
      </c>
      <c r="DN129" s="13" t="str">
        <f t="shared" si="65"/>
        <v/>
      </c>
      <c r="DO129" s="40">
        <f t="shared" si="66"/>
        <v>0</v>
      </c>
      <c r="DP129" s="40"/>
      <c r="DQ129" s="13" t="str">
        <f t="shared" si="67"/>
        <v/>
      </c>
      <c r="DR129" s="13"/>
      <c r="DS129" s="13"/>
    </row>
    <row r="130" spans="1:123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>
        <v>122</v>
      </c>
      <c r="CY130" s="13" t="s">
        <v>581</v>
      </c>
      <c r="CZ130" s="14" t="s">
        <v>582</v>
      </c>
      <c r="DA130" s="13" t="s">
        <v>95</v>
      </c>
      <c r="DB130" s="13" t="s">
        <v>375</v>
      </c>
      <c r="DC130" s="40">
        <v>28606</v>
      </c>
      <c r="DD130" s="13" t="str">
        <f t="shared" si="59"/>
        <v/>
      </c>
      <c r="DE130" s="13" t="str">
        <f t="shared" si="60"/>
        <v/>
      </c>
      <c r="DF130" s="13" t="str">
        <f t="shared" si="61"/>
        <v/>
      </c>
      <c r="DG130" s="40">
        <f t="shared" si="62"/>
        <v>0</v>
      </c>
      <c r="DH130" s="13" t="str">
        <f t="shared" si="56"/>
        <v/>
      </c>
      <c r="DI130" s="22" t="str">
        <f t="shared" si="57"/>
        <v/>
      </c>
      <c r="DJ130" s="13" t="str">
        <f>IF(DI130="","",RANK(DI130,$DI$9:$DI$1415,1)+COUNTIF($DI$9:DI130,DI130)-1)</f>
        <v/>
      </c>
      <c r="DK130" s="13" t="str">
        <f t="shared" si="58"/>
        <v/>
      </c>
      <c r="DL130" s="13" t="str">
        <f t="shared" si="63"/>
        <v/>
      </c>
      <c r="DM130" s="14" t="str">
        <f t="shared" si="64"/>
        <v/>
      </c>
      <c r="DN130" s="13" t="str">
        <f t="shared" si="65"/>
        <v/>
      </c>
      <c r="DO130" s="40">
        <f t="shared" si="66"/>
        <v>0</v>
      </c>
      <c r="DP130" s="40"/>
      <c r="DQ130" s="13" t="str">
        <f t="shared" si="67"/>
        <v/>
      </c>
      <c r="DR130" s="13"/>
      <c r="DS130" s="13"/>
    </row>
    <row r="131" spans="1:123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>
        <v>123</v>
      </c>
      <c r="CY131" s="13" t="s">
        <v>583</v>
      </c>
      <c r="CZ131" s="14" t="s">
        <v>584</v>
      </c>
      <c r="DA131" s="13" t="s">
        <v>95</v>
      </c>
      <c r="DB131" s="13" t="s">
        <v>375</v>
      </c>
      <c r="DC131" s="40">
        <v>23016</v>
      </c>
      <c r="DD131" s="13" t="str">
        <f t="shared" si="59"/>
        <v/>
      </c>
      <c r="DE131" s="13" t="str">
        <f t="shared" si="60"/>
        <v/>
      </c>
      <c r="DF131" s="13" t="str">
        <f t="shared" si="61"/>
        <v/>
      </c>
      <c r="DG131" s="40">
        <f t="shared" si="62"/>
        <v>0</v>
      </c>
      <c r="DH131" s="13" t="str">
        <f t="shared" si="56"/>
        <v/>
      </c>
      <c r="DI131" s="22" t="str">
        <f t="shared" si="57"/>
        <v/>
      </c>
      <c r="DJ131" s="13" t="str">
        <f>IF(DI131="","",RANK(DI131,$DI$9:$DI$1415,1)+COUNTIF($DI$9:DI131,DI131)-1)</f>
        <v/>
      </c>
      <c r="DK131" s="13" t="str">
        <f t="shared" si="58"/>
        <v/>
      </c>
      <c r="DL131" s="13" t="str">
        <f t="shared" si="63"/>
        <v/>
      </c>
      <c r="DM131" s="14" t="str">
        <f t="shared" si="64"/>
        <v/>
      </c>
      <c r="DN131" s="13" t="str">
        <f t="shared" si="65"/>
        <v/>
      </c>
      <c r="DO131" s="40">
        <f t="shared" si="66"/>
        <v>0</v>
      </c>
      <c r="DP131" s="40"/>
      <c r="DQ131" s="13" t="str">
        <f t="shared" si="67"/>
        <v/>
      </c>
      <c r="DR131" s="13"/>
      <c r="DS131" s="13"/>
    </row>
    <row r="132" spans="1:123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>
        <v>124</v>
      </c>
      <c r="CY132" s="13" t="s">
        <v>585</v>
      </c>
      <c r="CZ132" s="14" t="s">
        <v>586</v>
      </c>
      <c r="DA132" s="13" t="s">
        <v>95</v>
      </c>
      <c r="DB132" s="13" t="s">
        <v>375</v>
      </c>
      <c r="DC132" s="40">
        <v>23298</v>
      </c>
      <c r="DD132" s="13" t="str">
        <f t="shared" si="59"/>
        <v/>
      </c>
      <c r="DE132" s="13" t="str">
        <f t="shared" si="60"/>
        <v/>
      </c>
      <c r="DF132" s="13" t="str">
        <f t="shared" si="61"/>
        <v/>
      </c>
      <c r="DG132" s="40">
        <f t="shared" si="62"/>
        <v>0</v>
      </c>
      <c r="DH132" s="13" t="str">
        <f t="shared" si="56"/>
        <v/>
      </c>
      <c r="DI132" s="22" t="str">
        <f t="shared" si="57"/>
        <v/>
      </c>
      <c r="DJ132" s="13" t="str">
        <f>IF(DI132="","",RANK(DI132,$DI$9:$DI$1415,1)+COUNTIF($DI$9:DI132,DI132)-1)</f>
        <v/>
      </c>
      <c r="DK132" s="13" t="str">
        <f t="shared" si="58"/>
        <v/>
      </c>
      <c r="DL132" s="13" t="str">
        <f t="shared" si="63"/>
        <v/>
      </c>
      <c r="DM132" s="14" t="str">
        <f t="shared" si="64"/>
        <v/>
      </c>
      <c r="DN132" s="13" t="str">
        <f t="shared" si="65"/>
        <v/>
      </c>
      <c r="DO132" s="40">
        <f t="shared" si="66"/>
        <v>0</v>
      </c>
      <c r="DP132" s="40"/>
      <c r="DQ132" s="13" t="str">
        <f t="shared" si="67"/>
        <v/>
      </c>
      <c r="DR132" s="13"/>
      <c r="DS132" s="13"/>
    </row>
    <row r="133" spans="1:123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>
        <v>125</v>
      </c>
      <c r="CY133" s="13" t="s">
        <v>587</v>
      </c>
      <c r="CZ133" s="14" t="s">
        <v>588</v>
      </c>
      <c r="DA133" s="13" t="s">
        <v>95</v>
      </c>
      <c r="DB133" s="13" t="s">
        <v>375</v>
      </c>
      <c r="DC133" s="40">
        <v>27115</v>
      </c>
      <c r="DD133" s="13" t="str">
        <f t="shared" si="59"/>
        <v/>
      </c>
      <c r="DE133" s="13" t="str">
        <f t="shared" si="60"/>
        <v/>
      </c>
      <c r="DF133" s="13" t="str">
        <f t="shared" si="61"/>
        <v/>
      </c>
      <c r="DG133" s="40">
        <f t="shared" si="62"/>
        <v>0</v>
      </c>
      <c r="DH133" s="13" t="str">
        <f t="shared" si="56"/>
        <v/>
      </c>
      <c r="DI133" s="22" t="str">
        <f t="shared" si="57"/>
        <v/>
      </c>
      <c r="DJ133" s="13" t="str">
        <f>IF(DI133="","",RANK(DI133,$DI$9:$DI$1415,1)+COUNTIF($DI$9:DI133,DI133)-1)</f>
        <v/>
      </c>
      <c r="DK133" s="13" t="str">
        <f t="shared" si="58"/>
        <v/>
      </c>
      <c r="DL133" s="13" t="str">
        <f t="shared" si="63"/>
        <v/>
      </c>
      <c r="DM133" s="14" t="str">
        <f t="shared" si="64"/>
        <v/>
      </c>
      <c r="DN133" s="13" t="str">
        <f t="shared" si="65"/>
        <v/>
      </c>
      <c r="DO133" s="40">
        <f t="shared" si="66"/>
        <v>0</v>
      </c>
      <c r="DP133" s="40"/>
      <c r="DQ133" s="13" t="str">
        <f t="shared" si="67"/>
        <v/>
      </c>
      <c r="DR133" s="13"/>
      <c r="DS133" s="13"/>
    </row>
    <row r="134" spans="1:123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>
        <v>126</v>
      </c>
      <c r="CY134" s="13" t="s">
        <v>589</v>
      </c>
      <c r="CZ134" s="14" t="s">
        <v>590</v>
      </c>
      <c r="DA134" s="13" t="s">
        <v>95</v>
      </c>
      <c r="DB134" s="13" t="s">
        <v>102</v>
      </c>
      <c r="DC134" s="40">
        <v>26771</v>
      </c>
      <c r="DD134" s="13" t="str">
        <f t="shared" si="59"/>
        <v/>
      </c>
      <c r="DE134" s="13" t="str">
        <f t="shared" si="60"/>
        <v/>
      </c>
      <c r="DF134" s="13" t="str">
        <f t="shared" si="61"/>
        <v/>
      </c>
      <c r="DG134" s="40">
        <f t="shared" si="62"/>
        <v>0</v>
      </c>
      <c r="DH134" s="13" t="str">
        <f t="shared" si="56"/>
        <v/>
      </c>
      <c r="DI134" s="22" t="str">
        <f t="shared" si="57"/>
        <v/>
      </c>
      <c r="DJ134" s="13" t="str">
        <f>IF(DI134="","",RANK(DI134,$DI$9:$DI$1415,1)+COUNTIF($DI$9:DI134,DI134)-1)</f>
        <v/>
      </c>
      <c r="DK134" s="13" t="str">
        <f t="shared" si="58"/>
        <v/>
      </c>
      <c r="DL134" s="13" t="str">
        <f t="shared" si="63"/>
        <v/>
      </c>
      <c r="DM134" s="14" t="str">
        <f t="shared" si="64"/>
        <v/>
      </c>
      <c r="DN134" s="13" t="str">
        <f t="shared" si="65"/>
        <v/>
      </c>
      <c r="DO134" s="40">
        <f t="shared" si="66"/>
        <v>0</v>
      </c>
      <c r="DP134" s="40"/>
      <c r="DQ134" s="13" t="str">
        <f t="shared" si="67"/>
        <v/>
      </c>
      <c r="DR134" s="13"/>
      <c r="DS134" s="13"/>
    </row>
    <row r="135" spans="1:123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>
        <v>127</v>
      </c>
      <c r="CY135" s="13" t="s">
        <v>591</v>
      </c>
      <c r="CZ135" s="14" t="s">
        <v>592</v>
      </c>
      <c r="DA135" s="13" t="s">
        <v>95</v>
      </c>
      <c r="DB135" s="13" t="s">
        <v>375</v>
      </c>
      <c r="DC135" s="40">
        <v>23841</v>
      </c>
      <c r="DD135" s="13" t="str">
        <f t="shared" si="59"/>
        <v/>
      </c>
      <c r="DE135" s="13" t="str">
        <f t="shared" si="60"/>
        <v/>
      </c>
      <c r="DF135" s="13" t="str">
        <f t="shared" si="61"/>
        <v/>
      </c>
      <c r="DG135" s="40">
        <f t="shared" si="62"/>
        <v>0</v>
      </c>
      <c r="DH135" s="13" t="str">
        <f t="shared" si="56"/>
        <v/>
      </c>
      <c r="DI135" s="22" t="str">
        <f t="shared" si="57"/>
        <v/>
      </c>
      <c r="DJ135" s="13" t="str">
        <f>IF(DI135="","",RANK(DI135,$DI$9:$DI$1415,1)+COUNTIF($DI$9:DI135,DI135)-1)</f>
        <v/>
      </c>
      <c r="DK135" s="13" t="str">
        <f t="shared" si="58"/>
        <v/>
      </c>
      <c r="DL135" s="13" t="str">
        <f t="shared" si="63"/>
        <v/>
      </c>
      <c r="DM135" s="14" t="str">
        <f t="shared" si="64"/>
        <v/>
      </c>
      <c r="DN135" s="13" t="str">
        <f t="shared" si="65"/>
        <v/>
      </c>
      <c r="DO135" s="40">
        <f t="shared" si="66"/>
        <v>0</v>
      </c>
      <c r="DP135" s="40"/>
      <c r="DQ135" s="13" t="str">
        <f t="shared" si="67"/>
        <v/>
      </c>
      <c r="DR135" s="13"/>
      <c r="DS135" s="13"/>
    </row>
    <row r="136" spans="1:123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>
        <v>128</v>
      </c>
      <c r="CY136" s="13" t="s">
        <v>593</v>
      </c>
      <c r="CZ136" s="14" t="s">
        <v>594</v>
      </c>
      <c r="DA136" s="13" t="s">
        <v>95</v>
      </c>
      <c r="DB136" s="13" t="s">
        <v>375</v>
      </c>
      <c r="DC136" s="40">
        <v>25403</v>
      </c>
      <c r="DD136" s="13" t="str">
        <f t="shared" si="59"/>
        <v/>
      </c>
      <c r="DE136" s="13" t="str">
        <f t="shared" si="60"/>
        <v/>
      </c>
      <c r="DF136" s="13" t="str">
        <f t="shared" si="61"/>
        <v/>
      </c>
      <c r="DG136" s="40">
        <f t="shared" si="62"/>
        <v>0</v>
      </c>
      <c r="DH136" s="13" t="str">
        <f t="shared" si="56"/>
        <v/>
      </c>
      <c r="DI136" s="22" t="str">
        <f t="shared" si="57"/>
        <v/>
      </c>
      <c r="DJ136" s="13" t="str">
        <f>IF(DI136="","",RANK(DI136,$DI$9:$DI$1415,1)+COUNTIF($DI$9:DI136,DI136)-1)</f>
        <v/>
      </c>
      <c r="DK136" s="13" t="str">
        <f t="shared" si="58"/>
        <v/>
      </c>
      <c r="DL136" s="13" t="str">
        <f t="shared" si="63"/>
        <v/>
      </c>
      <c r="DM136" s="14" t="str">
        <f t="shared" si="64"/>
        <v/>
      </c>
      <c r="DN136" s="13" t="str">
        <f t="shared" si="65"/>
        <v/>
      </c>
      <c r="DO136" s="40">
        <f t="shared" si="66"/>
        <v>0</v>
      </c>
      <c r="DP136" s="40"/>
      <c r="DQ136" s="13" t="str">
        <f t="shared" si="67"/>
        <v/>
      </c>
      <c r="DR136" s="13"/>
      <c r="DS136" s="13"/>
    </row>
    <row r="137" spans="1:123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>
        <v>129</v>
      </c>
      <c r="CY137" s="13" t="s">
        <v>595</v>
      </c>
      <c r="CZ137" s="14" t="s">
        <v>596</v>
      </c>
      <c r="DA137" s="13" t="s">
        <v>95</v>
      </c>
      <c r="DB137" s="13" t="s">
        <v>375</v>
      </c>
      <c r="DC137" s="40">
        <v>20559</v>
      </c>
      <c r="DD137" s="13" t="str">
        <f t="shared" si="59"/>
        <v/>
      </c>
      <c r="DE137" s="13" t="str">
        <f t="shared" si="60"/>
        <v/>
      </c>
      <c r="DF137" s="13" t="str">
        <f t="shared" si="61"/>
        <v/>
      </c>
      <c r="DG137" s="40">
        <f t="shared" si="62"/>
        <v>0</v>
      </c>
      <c r="DH137" s="13" t="str">
        <f t="shared" ref="DH137:DH200" si="68">IF($DB137=$DD$6,DB137,"")</f>
        <v/>
      </c>
      <c r="DI137" s="22" t="str">
        <f t="shared" ref="DI137:DI200" si="69">IF(DD137&lt;&gt;"",1,"")</f>
        <v/>
      </c>
      <c r="DJ137" s="13" t="str">
        <f>IF(DI137="","",RANK(DI137,$DI$9:$DI$1415,1)+COUNTIF($DI$9:DI137,DI137)-1)</f>
        <v/>
      </c>
      <c r="DK137" s="13" t="str">
        <f t="shared" ref="DK137:DK200" si="70">IF(ISERROR((SMALL($DJ$9:$DJ$1415,CX137))),"",(SMALL($DJ$9:$DJ$1415,CX137)))</f>
        <v/>
      </c>
      <c r="DL137" s="13" t="str">
        <f t="shared" si="63"/>
        <v/>
      </c>
      <c r="DM137" s="14" t="str">
        <f t="shared" si="64"/>
        <v/>
      </c>
      <c r="DN137" s="13" t="str">
        <f t="shared" si="65"/>
        <v/>
      </c>
      <c r="DO137" s="40">
        <f t="shared" si="66"/>
        <v>0</v>
      </c>
      <c r="DP137" s="40"/>
      <c r="DQ137" s="13" t="str">
        <f t="shared" si="67"/>
        <v/>
      </c>
      <c r="DR137" s="13"/>
      <c r="DS137" s="13"/>
    </row>
    <row r="138" spans="1:123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>
        <v>130</v>
      </c>
      <c r="CY138" s="13" t="s">
        <v>597</v>
      </c>
      <c r="CZ138" s="14" t="s">
        <v>598</v>
      </c>
      <c r="DA138" s="13" t="s">
        <v>95</v>
      </c>
      <c r="DB138" s="13" t="s">
        <v>375</v>
      </c>
      <c r="DC138" s="40">
        <v>24032</v>
      </c>
      <c r="DD138" s="13" t="str">
        <f t="shared" ref="DD138:DD201" si="71">IF($DB138=$DD$6,CY138,"")</f>
        <v/>
      </c>
      <c r="DE138" s="13" t="str">
        <f t="shared" ref="DE138:DE201" si="72">IF($DB138=$DD$6,CZ138,"")</f>
        <v/>
      </c>
      <c r="DF138" s="13" t="str">
        <f t="shared" ref="DF138:DF201" si="73">IF($DB138=$DD$6,DA138,"")</f>
        <v/>
      </c>
      <c r="DG138" s="40">
        <f t="shared" ref="DG138:DG201" si="74">IF($DB138=$DD$6,DC138,0)</f>
        <v>0</v>
      </c>
      <c r="DH138" s="13" t="str">
        <f t="shared" si="68"/>
        <v/>
      </c>
      <c r="DI138" s="22" t="str">
        <f t="shared" si="69"/>
        <v/>
      </c>
      <c r="DJ138" s="13" t="str">
        <f>IF(DI138="","",RANK(DI138,$DI$9:$DI$1415,1)+COUNTIF($DI$9:DI138,DI138)-1)</f>
        <v/>
      </c>
      <c r="DK138" s="13" t="str">
        <f t="shared" si="70"/>
        <v/>
      </c>
      <c r="DL138" s="13" t="str">
        <f t="shared" ref="DL138:DL201" si="75">INDEX(DD$9:DD$1415,MATCH($DK138,$DJ$9:$DJ$1415,0))</f>
        <v/>
      </c>
      <c r="DM138" s="14" t="str">
        <f t="shared" ref="DM138:DM201" si="76">INDEX(DE$9:DE$1415,MATCH($DK138,$DJ$9:$DJ$1415,0))</f>
        <v/>
      </c>
      <c r="DN138" s="13" t="str">
        <f t="shared" ref="DN138:DN201" si="77">INDEX(DF$9:DF$1415,MATCH($DK138,$DJ$9:$DJ$1415,0))</f>
        <v/>
      </c>
      <c r="DO138" s="40">
        <f t="shared" ref="DO138:DO201" si="78">INDEX(DG$9:DG$1415,MATCH($DK138,$DJ$9:$DJ$1415,0))</f>
        <v>0</v>
      </c>
      <c r="DP138" s="40"/>
      <c r="DQ138" s="13" t="str">
        <f t="shared" ref="DQ138:DQ201" si="79">INDEX(DH$9:DH$1415,MATCH($DK138,$DJ$9:$DJ$1415,0))</f>
        <v/>
      </c>
      <c r="DR138" s="13"/>
      <c r="DS138" s="13"/>
    </row>
    <row r="139" spans="1:123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>
        <v>131</v>
      </c>
      <c r="CY139" s="13" t="s">
        <v>599</v>
      </c>
      <c r="CZ139" s="14" t="s">
        <v>600</v>
      </c>
      <c r="DA139" s="13" t="s">
        <v>95</v>
      </c>
      <c r="DB139" s="13" t="s">
        <v>375</v>
      </c>
      <c r="DC139" s="40">
        <v>21481</v>
      </c>
      <c r="DD139" s="13" t="str">
        <f t="shared" si="71"/>
        <v/>
      </c>
      <c r="DE139" s="13" t="str">
        <f t="shared" si="72"/>
        <v/>
      </c>
      <c r="DF139" s="13" t="str">
        <f t="shared" si="73"/>
        <v/>
      </c>
      <c r="DG139" s="40">
        <f t="shared" si="74"/>
        <v>0</v>
      </c>
      <c r="DH139" s="13" t="str">
        <f t="shared" si="68"/>
        <v/>
      </c>
      <c r="DI139" s="22" t="str">
        <f t="shared" si="69"/>
        <v/>
      </c>
      <c r="DJ139" s="13" t="str">
        <f>IF(DI139="","",RANK(DI139,$DI$9:$DI$1415,1)+COUNTIF($DI$9:DI139,DI139)-1)</f>
        <v/>
      </c>
      <c r="DK139" s="13" t="str">
        <f t="shared" si="70"/>
        <v/>
      </c>
      <c r="DL139" s="13" t="str">
        <f t="shared" si="75"/>
        <v/>
      </c>
      <c r="DM139" s="14" t="str">
        <f t="shared" si="76"/>
        <v/>
      </c>
      <c r="DN139" s="13" t="str">
        <f t="shared" si="77"/>
        <v/>
      </c>
      <c r="DO139" s="40">
        <f t="shared" si="78"/>
        <v>0</v>
      </c>
      <c r="DP139" s="40"/>
      <c r="DQ139" s="13" t="str">
        <f t="shared" si="79"/>
        <v/>
      </c>
      <c r="DR139" s="13"/>
      <c r="DS139" s="13"/>
    </row>
    <row r="140" spans="1:123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>
        <v>132</v>
      </c>
      <c r="CY140" s="13" t="s">
        <v>601</v>
      </c>
      <c r="CZ140" s="14" t="s">
        <v>602</v>
      </c>
      <c r="DA140" s="13" t="s">
        <v>95</v>
      </c>
      <c r="DB140" s="13" t="s">
        <v>375</v>
      </c>
      <c r="DC140" s="40">
        <v>27253</v>
      </c>
      <c r="DD140" s="13" t="str">
        <f t="shared" si="71"/>
        <v/>
      </c>
      <c r="DE140" s="13" t="str">
        <f t="shared" si="72"/>
        <v/>
      </c>
      <c r="DF140" s="13" t="str">
        <f t="shared" si="73"/>
        <v/>
      </c>
      <c r="DG140" s="40">
        <f t="shared" si="74"/>
        <v>0</v>
      </c>
      <c r="DH140" s="13" t="str">
        <f t="shared" si="68"/>
        <v/>
      </c>
      <c r="DI140" s="22" t="str">
        <f t="shared" si="69"/>
        <v/>
      </c>
      <c r="DJ140" s="13" t="str">
        <f>IF(DI140="","",RANK(DI140,$DI$9:$DI$1415,1)+COUNTIF($DI$9:DI140,DI140)-1)</f>
        <v/>
      </c>
      <c r="DK140" s="13" t="str">
        <f t="shared" si="70"/>
        <v/>
      </c>
      <c r="DL140" s="13" t="str">
        <f t="shared" si="75"/>
        <v/>
      </c>
      <c r="DM140" s="14" t="str">
        <f t="shared" si="76"/>
        <v/>
      </c>
      <c r="DN140" s="13" t="str">
        <f t="shared" si="77"/>
        <v/>
      </c>
      <c r="DO140" s="40">
        <f t="shared" si="78"/>
        <v>0</v>
      </c>
      <c r="DP140" s="40"/>
      <c r="DQ140" s="13" t="str">
        <f t="shared" si="79"/>
        <v/>
      </c>
      <c r="DR140" s="13"/>
      <c r="DS140" s="13"/>
    </row>
    <row r="141" spans="1:123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>
        <v>133</v>
      </c>
      <c r="CY141" s="13" t="s">
        <v>603</v>
      </c>
      <c r="CZ141" s="14" t="s">
        <v>604</v>
      </c>
      <c r="DA141" s="13" t="s">
        <v>95</v>
      </c>
      <c r="DB141" s="13" t="s">
        <v>375</v>
      </c>
      <c r="DC141" s="40">
        <v>26226</v>
      </c>
      <c r="DD141" s="13" t="str">
        <f t="shared" si="71"/>
        <v/>
      </c>
      <c r="DE141" s="13" t="str">
        <f t="shared" si="72"/>
        <v/>
      </c>
      <c r="DF141" s="13" t="str">
        <f t="shared" si="73"/>
        <v/>
      </c>
      <c r="DG141" s="40">
        <f t="shared" si="74"/>
        <v>0</v>
      </c>
      <c r="DH141" s="13" t="str">
        <f t="shared" si="68"/>
        <v/>
      </c>
      <c r="DI141" s="22" t="str">
        <f t="shared" si="69"/>
        <v/>
      </c>
      <c r="DJ141" s="13" t="str">
        <f>IF(DI141="","",RANK(DI141,$DI$9:$DI$1415,1)+COUNTIF($DI$9:DI141,DI141)-1)</f>
        <v/>
      </c>
      <c r="DK141" s="13" t="str">
        <f t="shared" si="70"/>
        <v/>
      </c>
      <c r="DL141" s="13" t="str">
        <f t="shared" si="75"/>
        <v/>
      </c>
      <c r="DM141" s="14" t="str">
        <f t="shared" si="76"/>
        <v/>
      </c>
      <c r="DN141" s="13" t="str">
        <f t="shared" si="77"/>
        <v/>
      </c>
      <c r="DO141" s="40">
        <f t="shared" si="78"/>
        <v>0</v>
      </c>
      <c r="DP141" s="40"/>
      <c r="DQ141" s="13" t="str">
        <f t="shared" si="79"/>
        <v/>
      </c>
      <c r="DR141" s="13"/>
      <c r="DS141" s="13"/>
    </row>
    <row r="142" spans="1:123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>
        <v>134</v>
      </c>
      <c r="CY142" s="13" t="s">
        <v>605</v>
      </c>
      <c r="CZ142" s="14" t="s">
        <v>606</v>
      </c>
      <c r="DA142" s="13" t="s">
        <v>95</v>
      </c>
      <c r="DB142" s="13" t="s">
        <v>375</v>
      </c>
      <c r="DC142" s="40"/>
      <c r="DD142" s="13" t="str">
        <f t="shared" si="71"/>
        <v/>
      </c>
      <c r="DE142" s="13" t="str">
        <f t="shared" si="72"/>
        <v/>
      </c>
      <c r="DF142" s="13" t="str">
        <f t="shared" si="73"/>
        <v/>
      </c>
      <c r="DG142" s="40">
        <f t="shared" si="74"/>
        <v>0</v>
      </c>
      <c r="DH142" s="13" t="str">
        <f t="shared" si="68"/>
        <v/>
      </c>
      <c r="DI142" s="22" t="str">
        <f t="shared" si="69"/>
        <v/>
      </c>
      <c r="DJ142" s="13" t="str">
        <f>IF(DI142="","",RANK(DI142,$DI$9:$DI$1415,1)+COUNTIF($DI$9:DI142,DI142)-1)</f>
        <v/>
      </c>
      <c r="DK142" s="13" t="str">
        <f t="shared" si="70"/>
        <v/>
      </c>
      <c r="DL142" s="13" t="str">
        <f t="shared" si="75"/>
        <v/>
      </c>
      <c r="DM142" s="14" t="str">
        <f t="shared" si="76"/>
        <v/>
      </c>
      <c r="DN142" s="13" t="str">
        <f t="shared" si="77"/>
        <v/>
      </c>
      <c r="DO142" s="40">
        <f t="shared" si="78"/>
        <v>0</v>
      </c>
      <c r="DP142" s="40"/>
      <c r="DQ142" s="13" t="str">
        <f t="shared" si="79"/>
        <v/>
      </c>
      <c r="DR142" s="13"/>
      <c r="DS142" s="13"/>
    </row>
    <row r="143" spans="1:123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>
        <v>135</v>
      </c>
      <c r="CY143" s="13" t="s">
        <v>607</v>
      </c>
      <c r="CZ143" s="14" t="s">
        <v>608</v>
      </c>
      <c r="DA143" s="13" t="s">
        <v>95</v>
      </c>
      <c r="DB143" s="13" t="s">
        <v>375</v>
      </c>
      <c r="DC143" s="40">
        <v>27229</v>
      </c>
      <c r="DD143" s="13" t="str">
        <f t="shared" si="71"/>
        <v/>
      </c>
      <c r="DE143" s="13" t="str">
        <f t="shared" si="72"/>
        <v/>
      </c>
      <c r="DF143" s="13" t="str">
        <f t="shared" si="73"/>
        <v/>
      </c>
      <c r="DG143" s="40">
        <f t="shared" si="74"/>
        <v>0</v>
      </c>
      <c r="DH143" s="13" t="str">
        <f t="shared" si="68"/>
        <v/>
      </c>
      <c r="DI143" s="22" t="str">
        <f t="shared" si="69"/>
        <v/>
      </c>
      <c r="DJ143" s="13" t="str">
        <f>IF(DI143="","",RANK(DI143,$DI$9:$DI$1415,1)+COUNTIF($DI$9:DI143,DI143)-1)</f>
        <v/>
      </c>
      <c r="DK143" s="13" t="str">
        <f t="shared" si="70"/>
        <v/>
      </c>
      <c r="DL143" s="13" t="str">
        <f t="shared" si="75"/>
        <v/>
      </c>
      <c r="DM143" s="14" t="str">
        <f t="shared" si="76"/>
        <v/>
      </c>
      <c r="DN143" s="13" t="str">
        <f t="shared" si="77"/>
        <v/>
      </c>
      <c r="DO143" s="40">
        <f t="shared" si="78"/>
        <v>0</v>
      </c>
      <c r="DP143" s="40"/>
      <c r="DQ143" s="13" t="str">
        <f t="shared" si="79"/>
        <v/>
      </c>
      <c r="DR143" s="13"/>
      <c r="DS143" s="13"/>
    </row>
    <row r="144" spans="1:123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>
        <v>136</v>
      </c>
      <c r="CY144" s="13" t="s">
        <v>609</v>
      </c>
      <c r="CZ144" s="14" t="s">
        <v>610</v>
      </c>
      <c r="DA144" s="13" t="s">
        <v>95</v>
      </c>
      <c r="DB144" s="13" t="s">
        <v>30</v>
      </c>
      <c r="DC144" s="40">
        <v>26531</v>
      </c>
      <c r="DD144" s="13" t="str">
        <f t="shared" si="71"/>
        <v/>
      </c>
      <c r="DE144" s="13" t="str">
        <f t="shared" si="72"/>
        <v/>
      </c>
      <c r="DF144" s="13" t="str">
        <f t="shared" si="73"/>
        <v/>
      </c>
      <c r="DG144" s="40">
        <f t="shared" si="74"/>
        <v>0</v>
      </c>
      <c r="DH144" s="13" t="str">
        <f t="shared" si="68"/>
        <v/>
      </c>
      <c r="DI144" s="22" t="str">
        <f t="shared" si="69"/>
        <v/>
      </c>
      <c r="DJ144" s="13" t="str">
        <f>IF(DI144="","",RANK(DI144,$DI$9:$DI$1415,1)+COUNTIF($DI$9:DI144,DI144)-1)</f>
        <v/>
      </c>
      <c r="DK144" s="13" t="str">
        <f t="shared" si="70"/>
        <v/>
      </c>
      <c r="DL144" s="13" t="str">
        <f t="shared" si="75"/>
        <v/>
      </c>
      <c r="DM144" s="14" t="str">
        <f t="shared" si="76"/>
        <v/>
      </c>
      <c r="DN144" s="13" t="str">
        <f t="shared" si="77"/>
        <v/>
      </c>
      <c r="DO144" s="40">
        <f t="shared" si="78"/>
        <v>0</v>
      </c>
      <c r="DP144" s="40"/>
      <c r="DQ144" s="13" t="str">
        <f t="shared" si="79"/>
        <v/>
      </c>
      <c r="DR144" s="13"/>
      <c r="DS144" s="13"/>
    </row>
    <row r="145" spans="1:123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>
        <v>137</v>
      </c>
      <c r="CY145" s="13" t="s">
        <v>611</v>
      </c>
      <c r="CZ145" s="14" t="s">
        <v>612</v>
      </c>
      <c r="DA145" s="13" t="s">
        <v>96</v>
      </c>
      <c r="DB145" s="13" t="s">
        <v>375</v>
      </c>
      <c r="DC145" s="40">
        <v>27529</v>
      </c>
      <c r="DD145" s="13" t="str">
        <f t="shared" si="71"/>
        <v/>
      </c>
      <c r="DE145" s="13" t="str">
        <f t="shared" si="72"/>
        <v/>
      </c>
      <c r="DF145" s="13" t="str">
        <f t="shared" si="73"/>
        <v/>
      </c>
      <c r="DG145" s="40">
        <f t="shared" si="74"/>
        <v>0</v>
      </c>
      <c r="DH145" s="13" t="str">
        <f t="shared" si="68"/>
        <v/>
      </c>
      <c r="DI145" s="22" t="str">
        <f t="shared" si="69"/>
        <v/>
      </c>
      <c r="DJ145" s="13" t="str">
        <f>IF(DI145="","",RANK(DI145,$DI$9:$DI$1415,1)+COUNTIF($DI$9:DI145,DI145)-1)</f>
        <v/>
      </c>
      <c r="DK145" s="13" t="str">
        <f t="shared" si="70"/>
        <v/>
      </c>
      <c r="DL145" s="13" t="str">
        <f t="shared" si="75"/>
        <v/>
      </c>
      <c r="DM145" s="14" t="str">
        <f t="shared" si="76"/>
        <v/>
      </c>
      <c r="DN145" s="13" t="str">
        <f t="shared" si="77"/>
        <v/>
      </c>
      <c r="DO145" s="40">
        <f t="shared" si="78"/>
        <v>0</v>
      </c>
      <c r="DP145" s="40"/>
      <c r="DQ145" s="13" t="str">
        <f t="shared" si="79"/>
        <v/>
      </c>
      <c r="DR145" s="13"/>
      <c r="DS145" s="13"/>
    </row>
    <row r="146" spans="1:123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>
        <v>138</v>
      </c>
      <c r="CY146" s="13" t="s">
        <v>613</v>
      </c>
      <c r="CZ146" s="14" t="s">
        <v>614</v>
      </c>
      <c r="DA146" s="13" t="s">
        <v>96</v>
      </c>
      <c r="DB146" s="13" t="s">
        <v>375</v>
      </c>
      <c r="DC146" s="40">
        <v>32434</v>
      </c>
      <c r="DD146" s="13" t="str">
        <f t="shared" si="71"/>
        <v/>
      </c>
      <c r="DE146" s="13" t="str">
        <f t="shared" si="72"/>
        <v/>
      </c>
      <c r="DF146" s="13" t="str">
        <f t="shared" si="73"/>
        <v/>
      </c>
      <c r="DG146" s="40">
        <f t="shared" si="74"/>
        <v>0</v>
      </c>
      <c r="DH146" s="13" t="str">
        <f t="shared" si="68"/>
        <v/>
      </c>
      <c r="DI146" s="22" t="str">
        <f t="shared" si="69"/>
        <v/>
      </c>
      <c r="DJ146" s="13" t="str">
        <f>IF(DI146="","",RANK(DI146,$DI$9:$DI$1415,1)+COUNTIF($DI$9:DI146,DI146)-1)</f>
        <v/>
      </c>
      <c r="DK146" s="13" t="str">
        <f t="shared" si="70"/>
        <v/>
      </c>
      <c r="DL146" s="13" t="str">
        <f t="shared" si="75"/>
        <v/>
      </c>
      <c r="DM146" s="14" t="str">
        <f t="shared" si="76"/>
        <v/>
      </c>
      <c r="DN146" s="13" t="str">
        <f t="shared" si="77"/>
        <v/>
      </c>
      <c r="DO146" s="40">
        <f t="shared" si="78"/>
        <v>0</v>
      </c>
      <c r="DP146" s="40"/>
      <c r="DQ146" s="13" t="str">
        <f t="shared" si="79"/>
        <v/>
      </c>
      <c r="DR146" s="13"/>
      <c r="DS146" s="13"/>
    </row>
    <row r="147" spans="1:123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>
        <v>139</v>
      </c>
      <c r="CY147" s="13" t="s">
        <v>615</v>
      </c>
      <c r="CZ147" s="14" t="s">
        <v>616</v>
      </c>
      <c r="DA147" s="13" t="s">
        <v>95</v>
      </c>
      <c r="DB147" s="13" t="s">
        <v>375</v>
      </c>
      <c r="DC147" s="40"/>
      <c r="DD147" s="13" t="str">
        <f t="shared" si="71"/>
        <v/>
      </c>
      <c r="DE147" s="13" t="str">
        <f t="shared" si="72"/>
        <v/>
      </c>
      <c r="DF147" s="13" t="str">
        <f t="shared" si="73"/>
        <v/>
      </c>
      <c r="DG147" s="40">
        <f t="shared" si="74"/>
        <v>0</v>
      </c>
      <c r="DH147" s="13" t="str">
        <f t="shared" si="68"/>
        <v/>
      </c>
      <c r="DI147" s="22" t="str">
        <f t="shared" si="69"/>
        <v/>
      </c>
      <c r="DJ147" s="13" t="str">
        <f>IF(DI147="","",RANK(DI147,$DI$9:$DI$1415,1)+COUNTIF($DI$9:DI147,DI147)-1)</f>
        <v/>
      </c>
      <c r="DK147" s="13" t="str">
        <f t="shared" si="70"/>
        <v/>
      </c>
      <c r="DL147" s="13" t="str">
        <f t="shared" si="75"/>
        <v/>
      </c>
      <c r="DM147" s="14" t="str">
        <f t="shared" si="76"/>
        <v/>
      </c>
      <c r="DN147" s="13" t="str">
        <f t="shared" si="77"/>
        <v/>
      </c>
      <c r="DO147" s="40">
        <f t="shared" si="78"/>
        <v>0</v>
      </c>
      <c r="DP147" s="40"/>
      <c r="DQ147" s="13" t="str">
        <f t="shared" si="79"/>
        <v/>
      </c>
      <c r="DR147" s="13"/>
      <c r="DS147" s="13"/>
    </row>
    <row r="148" spans="1:123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>
        <v>140</v>
      </c>
      <c r="CY148" s="13" t="s">
        <v>617</v>
      </c>
      <c r="CZ148" s="14" t="s">
        <v>618</v>
      </c>
      <c r="DA148" s="13" t="s">
        <v>95</v>
      </c>
      <c r="DB148" s="13" t="s">
        <v>375</v>
      </c>
      <c r="DC148" s="40"/>
      <c r="DD148" s="13" t="str">
        <f t="shared" si="71"/>
        <v/>
      </c>
      <c r="DE148" s="13" t="str">
        <f t="shared" si="72"/>
        <v/>
      </c>
      <c r="DF148" s="13" t="str">
        <f t="shared" si="73"/>
        <v/>
      </c>
      <c r="DG148" s="40">
        <f t="shared" si="74"/>
        <v>0</v>
      </c>
      <c r="DH148" s="13" t="str">
        <f t="shared" si="68"/>
        <v/>
      </c>
      <c r="DI148" s="22" t="str">
        <f t="shared" si="69"/>
        <v/>
      </c>
      <c r="DJ148" s="13" t="str">
        <f>IF(DI148="","",RANK(DI148,$DI$9:$DI$1415,1)+COUNTIF($DI$9:DI148,DI148)-1)</f>
        <v/>
      </c>
      <c r="DK148" s="13" t="str">
        <f t="shared" si="70"/>
        <v/>
      </c>
      <c r="DL148" s="13" t="str">
        <f t="shared" si="75"/>
        <v/>
      </c>
      <c r="DM148" s="14" t="str">
        <f t="shared" si="76"/>
        <v/>
      </c>
      <c r="DN148" s="13" t="str">
        <f t="shared" si="77"/>
        <v/>
      </c>
      <c r="DO148" s="40">
        <f t="shared" si="78"/>
        <v>0</v>
      </c>
      <c r="DP148" s="40"/>
      <c r="DQ148" s="13" t="str">
        <f t="shared" si="79"/>
        <v/>
      </c>
      <c r="DR148" s="13"/>
      <c r="DS148" s="13"/>
    </row>
    <row r="149" spans="1:123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>
        <v>141</v>
      </c>
      <c r="CY149" s="13" t="s">
        <v>619</v>
      </c>
      <c r="CZ149" s="14" t="s">
        <v>84</v>
      </c>
      <c r="DA149" s="13" t="s">
        <v>95</v>
      </c>
      <c r="DB149" s="13" t="s">
        <v>98</v>
      </c>
      <c r="DC149" s="40"/>
      <c r="DD149" s="13" t="str">
        <f t="shared" si="71"/>
        <v/>
      </c>
      <c r="DE149" s="13" t="str">
        <f t="shared" si="72"/>
        <v/>
      </c>
      <c r="DF149" s="13" t="str">
        <f t="shared" si="73"/>
        <v/>
      </c>
      <c r="DG149" s="40">
        <f t="shared" si="74"/>
        <v>0</v>
      </c>
      <c r="DH149" s="13" t="str">
        <f t="shared" si="68"/>
        <v/>
      </c>
      <c r="DI149" s="22" t="str">
        <f t="shared" si="69"/>
        <v/>
      </c>
      <c r="DJ149" s="13" t="str">
        <f>IF(DI149="","",RANK(DI149,$DI$9:$DI$1415,1)+COUNTIF($DI$9:DI149,DI149)-1)</f>
        <v/>
      </c>
      <c r="DK149" s="13" t="str">
        <f t="shared" si="70"/>
        <v/>
      </c>
      <c r="DL149" s="13" t="str">
        <f t="shared" si="75"/>
        <v/>
      </c>
      <c r="DM149" s="14" t="str">
        <f t="shared" si="76"/>
        <v/>
      </c>
      <c r="DN149" s="13" t="str">
        <f t="shared" si="77"/>
        <v/>
      </c>
      <c r="DO149" s="40">
        <f t="shared" si="78"/>
        <v>0</v>
      </c>
      <c r="DP149" s="40"/>
      <c r="DQ149" s="13" t="str">
        <f t="shared" si="79"/>
        <v/>
      </c>
      <c r="DR149" s="13"/>
      <c r="DS149" s="13"/>
    </row>
    <row r="150" spans="1:123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>
        <v>142</v>
      </c>
      <c r="CY150" s="13" t="s">
        <v>620</v>
      </c>
      <c r="CZ150" s="14" t="s">
        <v>621</v>
      </c>
      <c r="DA150" s="13" t="s">
        <v>95</v>
      </c>
      <c r="DB150" s="13" t="s">
        <v>103</v>
      </c>
      <c r="DC150" s="40">
        <v>16981</v>
      </c>
      <c r="DD150" s="13" t="str">
        <f t="shared" si="71"/>
        <v/>
      </c>
      <c r="DE150" s="13" t="str">
        <f t="shared" si="72"/>
        <v/>
      </c>
      <c r="DF150" s="13" t="str">
        <f t="shared" si="73"/>
        <v/>
      </c>
      <c r="DG150" s="40">
        <f t="shared" si="74"/>
        <v>0</v>
      </c>
      <c r="DH150" s="13" t="str">
        <f t="shared" si="68"/>
        <v/>
      </c>
      <c r="DI150" s="22" t="str">
        <f t="shared" si="69"/>
        <v/>
      </c>
      <c r="DJ150" s="13" t="str">
        <f>IF(DI150="","",RANK(DI150,$DI$9:$DI$1415,1)+COUNTIF($DI$9:DI150,DI150)-1)</f>
        <v/>
      </c>
      <c r="DK150" s="13" t="str">
        <f t="shared" si="70"/>
        <v/>
      </c>
      <c r="DL150" s="13" t="str">
        <f t="shared" si="75"/>
        <v/>
      </c>
      <c r="DM150" s="14" t="str">
        <f t="shared" si="76"/>
        <v/>
      </c>
      <c r="DN150" s="13" t="str">
        <f t="shared" si="77"/>
        <v/>
      </c>
      <c r="DO150" s="40">
        <f t="shared" si="78"/>
        <v>0</v>
      </c>
      <c r="DP150" s="40"/>
      <c r="DQ150" s="13" t="str">
        <f t="shared" si="79"/>
        <v/>
      </c>
      <c r="DR150" s="13"/>
      <c r="DS150" s="13"/>
    </row>
    <row r="151" spans="1:123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>
        <v>143</v>
      </c>
      <c r="CY151" s="13" t="s">
        <v>622</v>
      </c>
      <c r="CZ151" s="14" t="s">
        <v>623</v>
      </c>
      <c r="DA151" s="13" t="s">
        <v>96</v>
      </c>
      <c r="DB151" s="13" t="s">
        <v>375</v>
      </c>
      <c r="DC151" s="40"/>
      <c r="DD151" s="13" t="str">
        <f t="shared" si="71"/>
        <v/>
      </c>
      <c r="DE151" s="13" t="str">
        <f t="shared" si="72"/>
        <v/>
      </c>
      <c r="DF151" s="13" t="str">
        <f t="shared" si="73"/>
        <v/>
      </c>
      <c r="DG151" s="40">
        <f t="shared" si="74"/>
        <v>0</v>
      </c>
      <c r="DH151" s="13" t="str">
        <f t="shared" si="68"/>
        <v/>
      </c>
      <c r="DI151" s="22" t="str">
        <f t="shared" si="69"/>
        <v/>
      </c>
      <c r="DJ151" s="13" t="str">
        <f>IF(DI151="","",RANK(DI151,$DI$9:$DI$1415,1)+COUNTIF($DI$9:DI151,DI151)-1)</f>
        <v/>
      </c>
      <c r="DK151" s="13" t="str">
        <f t="shared" si="70"/>
        <v/>
      </c>
      <c r="DL151" s="13" t="str">
        <f t="shared" si="75"/>
        <v/>
      </c>
      <c r="DM151" s="14" t="str">
        <f t="shared" si="76"/>
        <v/>
      </c>
      <c r="DN151" s="13" t="str">
        <f t="shared" si="77"/>
        <v/>
      </c>
      <c r="DO151" s="40">
        <f t="shared" si="78"/>
        <v>0</v>
      </c>
      <c r="DP151" s="40"/>
      <c r="DQ151" s="13" t="str">
        <f t="shared" si="79"/>
        <v/>
      </c>
      <c r="DR151" s="13"/>
      <c r="DS151" s="13"/>
    </row>
    <row r="152" spans="1:123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>
        <v>144</v>
      </c>
      <c r="CY152" s="13" t="s">
        <v>624</v>
      </c>
      <c r="CZ152" s="14" t="s">
        <v>625</v>
      </c>
      <c r="DA152" s="13" t="s">
        <v>95</v>
      </c>
      <c r="DB152" s="13" t="s">
        <v>375</v>
      </c>
      <c r="DC152" s="40"/>
      <c r="DD152" s="13" t="str">
        <f t="shared" si="71"/>
        <v/>
      </c>
      <c r="DE152" s="13" t="str">
        <f t="shared" si="72"/>
        <v/>
      </c>
      <c r="DF152" s="13" t="str">
        <f t="shared" si="73"/>
        <v/>
      </c>
      <c r="DG152" s="40">
        <f t="shared" si="74"/>
        <v>0</v>
      </c>
      <c r="DH152" s="13" t="str">
        <f t="shared" si="68"/>
        <v/>
      </c>
      <c r="DI152" s="22" t="str">
        <f t="shared" si="69"/>
        <v/>
      </c>
      <c r="DJ152" s="13" t="str">
        <f>IF(DI152="","",RANK(DI152,$DI$9:$DI$1415,1)+COUNTIF($DI$9:DI152,DI152)-1)</f>
        <v/>
      </c>
      <c r="DK152" s="13" t="str">
        <f t="shared" si="70"/>
        <v/>
      </c>
      <c r="DL152" s="13" t="str">
        <f t="shared" si="75"/>
        <v/>
      </c>
      <c r="DM152" s="14" t="str">
        <f t="shared" si="76"/>
        <v/>
      </c>
      <c r="DN152" s="13" t="str">
        <f t="shared" si="77"/>
        <v/>
      </c>
      <c r="DO152" s="40">
        <f t="shared" si="78"/>
        <v>0</v>
      </c>
      <c r="DP152" s="40"/>
      <c r="DQ152" s="13" t="str">
        <f t="shared" si="79"/>
        <v/>
      </c>
      <c r="DR152" s="13"/>
      <c r="DS152" s="13"/>
    </row>
    <row r="153" spans="1:123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>
        <v>145</v>
      </c>
      <c r="CY153" s="13" t="s">
        <v>626</v>
      </c>
      <c r="CZ153" s="14" t="s">
        <v>627</v>
      </c>
      <c r="DA153" s="13" t="s">
        <v>95</v>
      </c>
      <c r="DB153" s="13" t="s">
        <v>375</v>
      </c>
      <c r="DC153" s="40"/>
      <c r="DD153" s="13" t="str">
        <f t="shared" si="71"/>
        <v/>
      </c>
      <c r="DE153" s="13" t="str">
        <f t="shared" si="72"/>
        <v/>
      </c>
      <c r="DF153" s="13" t="str">
        <f t="shared" si="73"/>
        <v/>
      </c>
      <c r="DG153" s="40">
        <f t="shared" si="74"/>
        <v>0</v>
      </c>
      <c r="DH153" s="13" t="str">
        <f t="shared" si="68"/>
        <v/>
      </c>
      <c r="DI153" s="22" t="str">
        <f t="shared" si="69"/>
        <v/>
      </c>
      <c r="DJ153" s="13" t="str">
        <f>IF(DI153="","",RANK(DI153,$DI$9:$DI$1415,1)+COUNTIF($DI$9:DI153,DI153)-1)</f>
        <v/>
      </c>
      <c r="DK153" s="13" t="str">
        <f t="shared" si="70"/>
        <v/>
      </c>
      <c r="DL153" s="13" t="str">
        <f t="shared" si="75"/>
        <v/>
      </c>
      <c r="DM153" s="14" t="str">
        <f t="shared" si="76"/>
        <v/>
      </c>
      <c r="DN153" s="13" t="str">
        <f t="shared" si="77"/>
        <v/>
      </c>
      <c r="DO153" s="40">
        <f t="shared" si="78"/>
        <v>0</v>
      </c>
      <c r="DP153" s="40"/>
      <c r="DQ153" s="13" t="str">
        <f t="shared" si="79"/>
        <v/>
      </c>
      <c r="DR153" s="13"/>
      <c r="DS153" s="13"/>
    </row>
    <row r="154" spans="1:123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>
        <v>146</v>
      </c>
      <c r="CY154" s="13" t="s">
        <v>628</v>
      </c>
      <c r="CZ154" s="14" t="s">
        <v>629</v>
      </c>
      <c r="DA154" s="13" t="s">
        <v>95</v>
      </c>
      <c r="DB154" s="13" t="s">
        <v>375</v>
      </c>
      <c r="DC154" s="40"/>
      <c r="DD154" s="13" t="str">
        <f t="shared" si="71"/>
        <v/>
      </c>
      <c r="DE154" s="13" t="str">
        <f t="shared" si="72"/>
        <v/>
      </c>
      <c r="DF154" s="13" t="str">
        <f t="shared" si="73"/>
        <v/>
      </c>
      <c r="DG154" s="40">
        <f t="shared" si="74"/>
        <v>0</v>
      </c>
      <c r="DH154" s="13" t="str">
        <f t="shared" si="68"/>
        <v/>
      </c>
      <c r="DI154" s="22" t="str">
        <f t="shared" si="69"/>
        <v/>
      </c>
      <c r="DJ154" s="13" t="str">
        <f>IF(DI154="","",RANK(DI154,$DI$9:$DI$1415,1)+COUNTIF($DI$9:DI154,DI154)-1)</f>
        <v/>
      </c>
      <c r="DK154" s="13" t="str">
        <f t="shared" si="70"/>
        <v/>
      </c>
      <c r="DL154" s="13" t="str">
        <f t="shared" si="75"/>
        <v/>
      </c>
      <c r="DM154" s="14" t="str">
        <f t="shared" si="76"/>
        <v/>
      </c>
      <c r="DN154" s="13" t="str">
        <f t="shared" si="77"/>
        <v/>
      </c>
      <c r="DO154" s="40">
        <f t="shared" si="78"/>
        <v>0</v>
      </c>
      <c r="DP154" s="40"/>
      <c r="DQ154" s="13" t="str">
        <f t="shared" si="79"/>
        <v/>
      </c>
      <c r="DR154" s="13"/>
      <c r="DS154" s="13"/>
    </row>
    <row r="155" spans="1:123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>
        <v>147</v>
      </c>
      <c r="CY155" s="13" t="s">
        <v>630</v>
      </c>
      <c r="CZ155" s="14" t="s">
        <v>631</v>
      </c>
      <c r="DA155" s="13" t="s">
        <v>96</v>
      </c>
      <c r="DB155" s="13" t="s">
        <v>100</v>
      </c>
      <c r="DC155" s="40">
        <v>33044</v>
      </c>
      <c r="DD155" s="13" t="str">
        <f t="shared" si="71"/>
        <v/>
      </c>
      <c r="DE155" s="13" t="str">
        <f t="shared" si="72"/>
        <v/>
      </c>
      <c r="DF155" s="13" t="str">
        <f t="shared" si="73"/>
        <v/>
      </c>
      <c r="DG155" s="40">
        <f t="shared" si="74"/>
        <v>0</v>
      </c>
      <c r="DH155" s="13" t="str">
        <f t="shared" si="68"/>
        <v/>
      </c>
      <c r="DI155" s="22" t="str">
        <f t="shared" si="69"/>
        <v/>
      </c>
      <c r="DJ155" s="13" t="str">
        <f>IF(DI155="","",RANK(DI155,$DI$9:$DI$1415,1)+COUNTIF($DI$9:DI155,DI155)-1)</f>
        <v/>
      </c>
      <c r="DK155" s="13" t="str">
        <f t="shared" si="70"/>
        <v/>
      </c>
      <c r="DL155" s="13" t="str">
        <f t="shared" si="75"/>
        <v/>
      </c>
      <c r="DM155" s="14" t="str">
        <f t="shared" si="76"/>
        <v/>
      </c>
      <c r="DN155" s="13" t="str">
        <f t="shared" si="77"/>
        <v/>
      </c>
      <c r="DO155" s="40">
        <f t="shared" si="78"/>
        <v>0</v>
      </c>
      <c r="DP155" s="40"/>
      <c r="DQ155" s="13" t="str">
        <f t="shared" si="79"/>
        <v/>
      </c>
      <c r="DR155" s="13"/>
      <c r="DS155" s="13"/>
    </row>
    <row r="156" spans="1:123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>
        <v>148</v>
      </c>
      <c r="CY156" s="13" t="s">
        <v>632</v>
      </c>
      <c r="CZ156" s="14" t="s">
        <v>633</v>
      </c>
      <c r="DA156" s="13" t="s">
        <v>96</v>
      </c>
      <c r="DB156" s="13" t="s">
        <v>101</v>
      </c>
      <c r="DC156" s="40"/>
      <c r="DD156" s="13" t="str">
        <f t="shared" si="71"/>
        <v/>
      </c>
      <c r="DE156" s="13" t="str">
        <f t="shared" si="72"/>
        <v/>
      </c>
      <c r="DF156" s="13" t="str">
        <f t="shared" si="73"/>
        <v/>
      </c>
      <c r="DG156" s="40">
        <f t="shared" si="74"/>
        <v>0</v>
      </c>
      <c r="DH156" s="13" t="str">
        <f t="shared" si="68"/>
        <v/>
      </c>
      <c r="DI156" s="22" t="str">
        <f t="shared" si="69"/>
        <v/>
      </c>
      <c r="DJ156" s="13" t="str">
        <f>IF(DI156="","",RANK(DI156,$DI$9:$DI$1415,1)+COUNTIF($DI$9:DI156,DI156)-1)</f>
        <v/>
      </c>
      <c r="DK156" s="13" t="str">
        <f t="shared" si="70"/>
        <v/>
      </c>
      <c r="DL156" s="13" t="str">
        <f t="shared" si="75"/>
        <v/>
      </c>
      <c r="DM156" s="14" t="str">
        <f t="shared" si="76"/>
        <v/>
      </c>
      <c r="DN156" s="13" t="str">
        <f t="shared" si="77"/>
        <v/>
      </c>
      <c r="DO156" s="40">
        <f t="shared" si="78"/>
        <v>0</v>
      </c>
      <c r="DP156" s="40"/>
      <c r="DQ156" s="13" t="str">
        <f t="shared" si="79"/>
        <v/>
      </c>
      <c r="DR156" s="13"/>
      <c r="DS156" s="13"/>
    </row>
    <row r="157" spans="1:123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>
        <v>149</v>
      </c>
      <c r="CY157" s="13" t="s">
        <v>634</v>
      </c>
      <c r="CZ157" s="14" t="s">
        <v>635</v>
      </c>
      <c r="DA157" s="13" t="s">
        <v>95</v>
      </c>
      <c r="DB157" s="13" t="s">
        <v>101</v>
      </c>
      <c r="DC157" s="40">
        <v>16394</v>
      </c>
      <c r="DD157" s="13" t="str">
        <f t="shared" si="71"/>
        <v/>
      </c>
      <c r="DE157" s="13" t="str">
        <f t="shared" si="72"/>
        <v/>
      </c>
      <c r="DF157" s="13" t="str">
        <f t="shared" si="73"/>
        <v/>
      </c>
      <c r="DG157" s="40">
        <f t="shared" si="74"/>
        <v>0</v>
      </c>
      <c r="DH157" s="13" t="str">
        <f t="shared" si="68"/>
        <v/>
      </c>
      <c r="DI157" s="22" t="str">
        <f t="shared" si="69"/>
        <v/>
      </c>
      <c r="DJ157" s="13" t="str">
        <f>IF(DI157="","",RANK(DI157,$DI$9:$DI$1415,1)+COUNTIF($DI$9:DI157,DI157)-1)</f>
        <v/>
      </c>
      <c r="DK157" s="13" t="str">
        <f t="shared" si="70"/>
        <v/>
      </c>
      <c r="DL157" s="13" t="str">
        <f t="shared" si="75"/>
        <v/>
      </c>
      <c r="DM157" s="14" t="str">
        <f t="shared" si="76"/>
        <v/>
      </c>
      <c r="DN157" s="13" t="str">
        <f t="shared" si="77"/>
        <v/>
      </c>
      <c r="DO157" s="40">
        <f t="shared" si="78"/>
        <v>0</v>
      </c>
      <c r="DP157" s="40"/>
      <c r="DQ157" s="13" t="str">
        <f t="shared" si="79"/>
        <v/>
      </c>
      <c r="DR157" s="13"/>
      <c r="DS157" s="13"/>
    </row>
    <row r="158" spans="1:123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>
        <v>150</v>
      </c>
      <c r="CY158" s="13" t="s">
        <v>636</v>
      </c>
      <c r="CZ158" s="14" t="s">
        <v>637</v>
      </c>
      <c r="DA158" s="13" t="s">
        <v>95</v>
      </c>
      <c r="DB158" s="13" t="s">
        <v>99</v>
      </c>
      <c r="DC158" s="40">
        <v>29331</v>
      </c>
      <c r="DD158" s="13" t="str">
        <f t="shared" si="71"/>
        <v/>
      </c>
      <c r="DE158" s="13" t="str">
        <f t="shared" si="72"/>
        <v/>
      </c>
      <c r="DF158" s="13" t="str">
        <f t="shared" si="73"/>
        <v/>
      </c>
      <c r="DG158" s="40">
        <f t="shared" si="74"/>
        <v>0</v>
      </c>
      <c r="DH158" s="13" t="str">
        <f t="shared" si="68"/>
        <v/>
      </c>
      <c r="DI158" s="22" t="str">
        <f t="shared" si="69"/>
        <v/>
      </c>
      <c r="DJ158" s="13" t="str">
        <f>IF(DI158="","",RANK(DI158,$DI$9:$DI$1415,1)+COUNTIF($DI$9:DI158,DI158)-1)</f>
        <v/>
      </c>
      <c r="DK158" s="13" t="str">
        <f t="shared" si="70"/>
        <v/>
      </c>
      <c r="DL158" s="13" t="str">
        <f t="shared" si="75"/>
        <v/>
      </c>
      <c r="DM158" s="14" t="str">
        <f t="shared" si="76"/>
        <v/>
      </c>
      <c r="DN158" s="13" t="str">
        <f t="shared" si="77"/>
        <v/>
      </c>
      <c r="DO158" s="40">
        <f t="shared" si="78"/>
        <v>0</v>
      </c>
      <c r="DP158" s="40"/>
      <c r="DQ158" s="13" t="str">
        <f t="shared" si="79"/>
        <v/>
      </c>
      <c r="DR158" s="13"/>
      <c r="DS158" s="13"/>
    </row>
    <row r="159" spans="1:123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>
        <v>151</v>
      </c>
      <c r="CY159" s="13" t="s">
        <v>638</v>
      </c>
      <c r="CZ159" s="14" t="s">
        <v>639</v>
      </c>
      <c r="DA159" s="13" t="s">
        <v>95</v>
      </c>
      <c r="DB159" s="13" t="s">
        <v>99</v>
      </c>
      <c r="DC159" s="40">
        <v>29091</v>
      </c>
      <c r="DD159" s="13" t="str">
        <f t="shared" si="71"/>
        <v/>
      </c>
      <c r="DE159" s="13" t="str">
        <f t="shared" si="72"/>
        <v/>
      </c>
      <c r="DF159" s="13" t="str">
        <f t="shared" si="73"/>
        <v/>
      </c>
      <c r="DG159" s="40">
        <f t="shared" si="74"/>
        <v>0</v>
      </c>
      <c r="DH159" s="13" t="str">
        <f t="shared" si="68"/>
        <v/>
      </c>
      <c r="DI159" s="22" t="str">
        <f t="shared" si="69"/>
        <v/>
      </c>
      <c r="DJ159" s="13" t="str">
        <f>IF(DI159="","",RANK(DI159,$DI$9:$DI$1415,1)+COUNTIF($DI$9:DI159,DI159)-1)</f>
        <v/>
      </c>
      <c r="DK159" s="13" t="str">
        <f t="shared" si="70"/>
        <v/>
      </c>
      <c r="DL159" s="13" t="str">
        <f t="shared" si="75"/>
        <v/>
      </c>
      <c r="DM159" s="14" t="str">
        <f t="shared" si="76"/>
        <v/>
      </c>
      <c r="DN159" s="13" t="str">
        <f t="shared" si="77"/>
        <v/>
      </c>
      <c r="DO159" s="40">
        <f t="shared" si="78"/>
        <v>0</v>
      </c>
      <c r="DP159" s="40"/>
      <c r="DQ159" s="13" t="str">
        <f t="shared" si="79"/>
        <v/>
      </c>
      <c r="DR159" s="13"/>
      <c r="DS159" s="13"/>
    </row>
    <row r="160" spans="1:123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>
        <v>152</v>
      </c>
      <c r="CY160" s="13" t="s">
        <v>640</v>
      </c>
      <c r="CZ160" s="14" t="s">
        <v>641</v>
      </c>
      <c r="DA160" s="13" t="s">
        <v>96</v>
      </c>
      <c r="DB160" s="13" t="s">
        <v>375</v>
      </c>
      <c r="DC160" s="40">
        <v>32840</v>
      </c>
      <c r="DD160" s="13" t="str">
        <f t="shared" si="71"/>
        <v/>
      </c>
      <c r="DE160" s="13" t="str">
        <f t="shared" si="72"/>
        <v/>
      </c>
      <c r="DF160" s="13" t="str">
        <f t="shared" si="73"/>
        <v/>
      </c>
      <c r="DG160" s="40">
        <f t="shared" si="74"/>
        <v>0</v>
      </c>
      <c r="DH160" s="13" t="str">
        <f t="shared" si="68"/>
        <v/>
      </c>
      <c r="DI160" s="22" t="str">
        <f t="shared" si="69"/>
        <v/>
      </c>
      <c r="DJ160" s="13" t="str">
        <f>IF(DI160="","",RANK(DI160,$DI$9:$DI$1415,1)+COUNTIF($DI$9:DI160,DI160)-1)</f>
        <v/>
      </c>
      <c r="DK160" s="13" t="str">
        <f t="shared" si="70"/>
        <v/>
      </c>
      <c r="DL160" s="13" t="str">
        <f t="shared" si="75"/>
        <v/>
      </c>
      <c r="DM160" s="14" t="str">
        <f t="shared" si="76"/>
        <v/>
      </c>
      <c r="DN160" s="13" t="str">
        <f t="shared" si="77"/>
        <v/>
      </c>
      <c r="DO160" s="40">
        <f t="shared" si="78"/>
        <v>0</v>
      </c>
      <c r="DP160" s="40"/>
      <c r="DQ160" s="13" t="str">
        <f t="shared" si="79"/>
        <v/>
      </c>
      <c r="DR160" s="13"/>
      <c r="DS160" s="13"/>
    </row>
    <row r="161" spans="1:123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>
        <v>153</v>
      </c>
      <c r="CY161" s="13" t="s">
        <v>642</v>
      </c>
      <c r="CZ161" s="14" t="s">
        <v>643</v>
      </c>
      <c r="DA161" s="13" t="s">
        <v>95</v>
      </c>
      <c r="DB161" s="13" t="s">
        <v>42</v>
      </c>
      <c r="DC161" s="40">
        <v>30046</v>
      </c>
      <c r="DD161" s="13" t="str">
        <f t="shared" si="71"/>
        <v/>
      </c>
      <c r="DE161" s="13" t="str">
        <f t="shared" si="72"/>
        <v/>
      </c>
      <c r="DF161" s="13" t="str">
        <f t="shared" si="73"/>
        <v/>
      </c>
      <c r="DG161" s="40">
        <f t="shared" si="74"/>
        <v>0</v>
      </c>
      <c r="DH161" s="13" t="str">
        <f t="shared" si="68"/>
        <v/>
      </c>
      <c r="DI161" s="22" t="str">
        <f t="shared" si="69"/>
        <v/>
      </c>
      <c r="DJ161" s="13" t="str">
        <f>IF(DI161="","",RANK(DI161,$DI$9:$DI$1415,1)+COUNTIF($DI$9:DI161,DI161)-1)</f>
        <v/>
      </c>
      <c r="DK161" s="13" t="str">
        <f t="shared" si="70"/>
        <v/>
      </c>
      <c r="DL161" s="13" t="str">
        <f t="shared" si="75"/>
        <v/>
      </c>
      <c r="DM161" s="14" t="str">
        <f t="shared" si="76"/>
        <v/>
      </c>
      <c r="DN161" s="13" t="str">
        <f t="shared" si="77"/>
        <v/>
      </c>
      <c r="DO161" s="40">
        <f t="shared" si="78"/>
        <v>0</v>
      </c>
      <c r="DP161" s="40"/>
      <c r="DQ161" s="13" t="str">
        <f t="shared" si="79"/>
        <v/>
      </c>
      <c r="DR161" s="13"/>
      <c r="DS161" s="13"/>
    </row>
    <row r="162" spans="1:123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>
        <v>154</v>
      </c>
      <c r="CY162" s="13" t="s">
        <v>644</v>
      </c>
      <c r="CZ162" s="14" t="s">
        <v>645</v>
      </c>
      <c r="DA162" s="13" t="s">
        <v>95</v>
      </c>
      <c r="DB162" s="13" t="s">
        <v>99</v>
      </c>
      <c r="DC162" s="40">
        <v>32227</v>
      </c>
      <c r="DD162" s="13" t="str">
        <f t="shared" si="71"/>
        <v/>
      </c>
      <c r="DE162" s="13" t="str">
        <f t="shared" si="72"/>
        <v/>
      </c>
      <c r="DF162" s="13" t="str">
        <f t="shared" si="73"/>
        <v/>
      </c>
      <c r="DG162" s="40">
        <f t="shared" si="74"/>
        <v>0</v>
      </c>
      <c r="DH162" s="13" t="str">
        <f t="shared" si="68"/>
        <v/>
      </c>
      <c r="DI162" s="22" t="str">
        <f t="shared" si="69"/>
        <v/>
      </c>
      <c r="DJ162" s="13" t="str">
        <f>IF(DI162="","",RANK(DI162,$DI$9:$DI$1415,1)+COUNTIF($DI$9:DI162,DI162)-1)</f>
        <v/>
      </c>
      <c r="DK162" s="13" t="str">
        <f t="shared" si="70"/>
        <v/>
      </c>
      <c r="DL162" s="13" t="str">
        <f t="shared" si="75"/>
        <v/>
      </c>
      <c r="DM162" s="14" t="str">
        <f t="shared" si="76"/>
        <v/>
      </c>
      <c r="DN162" s="13" t="str">
        <f t="shared" si="77"/>
        <v/>
      </c>
      <c r="DO162" s="40">
        <f t="shared" si="78"/>
        <v>0</v>
      </c>
      <c r="DP162" s="40"/>
      <c r="DQ162" s="13" t="str">
        <f t="shared" si="79"/>
        <v/>
      </c>
      <c r="DR162" s="13"/>
      <c r="DS162" s="13"/>
    </row>
    <row r="163" spans="1:123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>
        <v>155</v>
      </c>
      <c r="CY163" s="13" t="s">
        <v>646</v>
      </c>
      <c r="CZ163" s="14" t="s">
        <v>647</v>
      </c>
      <c r="DA163" s="13" t="s">
        <v>95</v>
      </c>
      <c r="DB163" s="13" t="s">
        <v>375</v>
      </c>
      <c r="DC163" s="40">
        <v>31378</v>
      </c>
      <c r="DD163" s="13" t="str">
        <f t="shared" si="71"/>
        <v/>
      </c>
      <c r="DE163" s="13" t="str">
        <f t="shared" si="72"/>
        <v/>
      </c>
      <c r="DF163" s="13" t="str">
        <f t="shared" si="73"/>
        <v/>
      </c>
      <c r="DG163" s="40">
        <f t="shared" si="74"/>
        <v>0</v>
      </c>
      <c r="DH163" s="13" t="str">
        <f t="shared" si="68"/>
        <v/>
      </c>
      <c r="DI163" s="22" t="str">
        <f t="shared" si="69"/>
        <v/>
      </c>
      <c r="DJ163" s="13" t="str">
        <f>IF(DI163="","",RANK(DI163,$DI$9:$DI$1415,1)+COUNTIF($DI$9:DI163,DI163)-1)</f>
        <v/>
      </c>
      <c r="DK163" s="13" t="str">
        <f t="shared" si="70"/>
        <v/>
      </c>
      <c r="DL163" s="13" t="str">
        <f t="shared" si="75"/>
        <v/>
      </c>
      <c r="DM163" s="14" t="str">
        <f t="shared" si="76"/>
        <v/>
      </c>
      <c r="DN163" s="13" t="str">
        <f t="shared" si="77"/>
        <v/>
      </c>
      <c r="DO163" s="40">
        <f t="shared" si="78"/>
        <v>0</v>
      </c>
      <c r="DP163" s="40"/>
      <c r="DQ163" s="13" t="str">
        <f t="shared" si="79"/>
        <v/>
      </c>
      <c r="DR163" s="13"/>
      <c r="DS163" s="13"/>
    </row>
    <row r="164" spans="1:123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>
        <v>156</v>
      </c>
      <c r="CY164" s="13" t="s">
        <v>648</v>
      </c>
      <c r="CZ164" s="14" t="s">
        <v>649</v>
      </c>
      <c r="DA164" s="13" t="s">
        <v>95</v>
      </c>
      <c r="DB164" s="13" t="s">
        <v>375</v>
      </c>
      <c r="DC164" s="40">
        <v>31871</v>
      </c>
      <c r="DD164" s="13" t="str">
        <f t="shared" si="71"/>
        <v/>
      </c>
      <c r="DE164" s="13" t="str">
        <f t="shared" si="72"/>
        <v/>
      </c>
      <c r="DF164" s="13" t="str">
        <f t="shared" si="73"/>
        <v/>
      </c>
      <c r="DG164" s="40">
        <f t="shared" si="74"/>
        <v>0</v>
      </c>
      <c r="DH164" s="13" t="str">
        <f t="shared" si="68"/>
        <v/>
      </c>
      <c r="DI164" s="22" t="str">
        <f t="shared" si="69"/>
        <v/>
      </c>
      <c r="DJ164" s="13" t="str">
        <f>IF(DI164="","",RANK(DI164,$DI$9:$DI$1415,1)+COUNTIF($DI$9:DI164,DI164)-1)</f>
        <v/>
      </c>
      <c r="DK164" s="13" t="str">
        <f t="shared" si="70"/>
        <v/>
      </c>
      <c r="DL164" s="13" t="str">
        <f t="shared" si="75"/>
        <v/>
      </c>
      <c r="DM164" s="14" t="str">
        <f t="shared" si="76"/>
        <v/>
      </c>
      <c r="DN164" s="13" t="str">
        <f t="shared" si="77"/>
        <v/>
      </c>
      <c r="DO164" s="40">
        <f t="shared" si="78"/>
        <v>0</v>
      </c>
      <c r="DP164" s="40"/>
      <c r="DQ164" s="13" t="str">
        <f t="shared" si="79"/>
        <v/>
      </c>
      <c r="DR164" s="13"/>
      <c r="DS164" s="13"/>
    </row>
    <row r="165" spans="1:123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>
        <v>157</v>
      </c>
      <c r="CY165" s="13" t="s">
        <v>650</v>
      </c>
      <c r="CZ165" s="14" t="s">
        <v>651</v>
      </c>
      <c r="DA165" s="13" t="s">
        <v>95</v>
      </c>
      <c r="DB165" s="13" t="s">
        <v>375</v>
      </c>
      <c r="DC165" s="40">
        <v>32034</v>
      </c>
      <c r="DD165" s="13" t="str">
        <f t="shared" si="71"/>
        <v/>
      </c>
      <c r="DE165" s="13" t="str">
        <f t="shared" si="72"/>
        <v/>
      </c>
      <c r="DF165" s="13" t="str">
        <f t="shared" si="73"/>
        <v/>
      </c>
      <c r="DG165" s="40">
        <f t="shared" si="74"/>
        <v>0</v>
      </c>
      <c r="DH165" s="13" t="str">
        <f t="shared" si="68"/>
        <v/>
      </c>
      <c r="DI165" s="22" t="str">
        <f t="shared" si="69"/>
        <v/>
      </c>
      <c r="DJ165" s="13" t="str">
        <f>IF(DI165="","",RANK(DI165,$DI$9:$DI$1415,1)+COUNTIF($DI$9:DI165,DI165)-1)</f>
        <v/>
      </c>
      <c r="DK165" s="13" t="str">
        <f t="shared" si="70"/>
        <v/>
      </c>
      <c r="DL165" s="13" t="str">
        <f t="shared" si="75"/>
        <v/>
      </c>
      <c r="DM165" s="14" t="str">
        <f t="shared" si="76"/>
        <v/>
      </c>
      <c r="DN165" s="13" t="str">
        <f t="shared" si="77"/>
        <v/>
      </c>
      <c r="DO165" s="40">
        <f t="shared" si="78"/>
        <v>0</v>
      </c>
      <c r="DP165" s="40"/>
      <c r="DQ165" s="13" t="str">
        <f t="shared" si="79"/>
        <v/>
      </c>
      <c r="DR165" s="13"/>
      <c r="DS165" s="13"/>
    </row>
    <row r="166" spans="1:123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>
        <v>158</v>
      </c>
      <c r="CY166" s="13" t="s">
        <v>652</v>
      </c>
      <c r="CZ166" s="14" t="s">
        <v>653</v>
      </c>
      <c r="DA166" s="13" t="s">
        <v>95</v>
      </c>
      <c r="DB166" s="13" t="s">
        <v>375</v>
      </c>
      <c r="DC166" s="40">
        <v>18326</v>
      </c>
      <c r="DD166" s="13" t="str">
        <f t="shared" si="71"/>
        <v/>
      </c>
      <c r="DE166" s="13" t="str">
        <f t="shared" si="72"/>
        <v/>
      </c>
      <c r="DF166" s="13" t="str">
        <f t="shared" si="73"/>
        <v/>
      </c>
      <c r="DG166" s="40">
        <f t="shared" si="74"/>
        <v>0</v>
      </c>
      <c r="DH166" s="13" t="str">
        <f t="shared" si="68"/>
        <v/>
      </c>
      <c r="DI166" s="22" t="str">
        <f t="shared" si="69"/>
        <v/>
      </c>
      <c r="DJ166" s="13" t="str">
        <f>IF(DI166="","",RANK(DI166,$DI$9:$DI$1415,1)+COUNTIF($DI$9:DI166,DI166)-1)</f>
        <v/>
      </c>
      <c r="DK166" s="13" t="str">
        <f t="shared" si="70"/>
        <v/>
      </c>
      <c r="DL166" s="13" t="str">
        <f t="shared" si="75"/>
        <v/>
      </c>
      <c r="DM166" s="14" t="str">
        <f t="shared" si="76"/>
        <v/>
      </c>
      <c r="DN166" s="13" t="str">
        <f t="shared" si="77"/>
        <v/>
      </c>
      <c r="DO166" s="40">
        <f t="shared" si="78"/>
        <v>0</v>
      </c>
      <c r="DP166" s="40"/>
      <c r="DQ166" s="13" t="str">
        <f t="shared" si="79"/>
        <v/>
      </c>
      <c r="DR166" s="13"/>
      <c r="DS166" s="13"/>
    </row>
    <row r="167" spans="1:123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>
        <v>159</v>
      </c>
      <c r="CY167" s="13" t="s">
        <v>654</v>
      </c>
      <c r="CZ167" s="14" t="s">
        <v>655</v>
      </c>
      <c r="DA167" s="13" t="s">
        <v>95</v>
      </c>
      <c r="DB167" s="13" t="s">
        <v>375</v>
      </c>
      <c r="DC167" s="40">
        <v>24623</v>
      </c>
      <c r="DD167" s="13" t="str">
        <f t="shared" si="71"/>
        <v/>
      </c>
      <c r="DE167" s="13" t="str">
        <f t="shared" si="72"/>
        <v/>
      </c>
      <c r="DF167" s="13" t="str">
        <f t="shared" si="73"/>
        <v/>
      </c>
      <c r="DG167" s="40">
        <f t="shared" si="74"/>
        <v>0</v>
      </c>
      <c r="DH167" s="13" t="str">
        <f t="shared" si="68"/>
        <v/>
      </c>
      <c r="DI167" s="22" t="str">
        <f t="shared" si="69"/>
        <v/>
      </c>
      <c r="DJ167" s="13" t="str">
        <f>IF(DI167="","",RANK(DI167,$DI$9:$DI$1415,1)+COUNTIF($DI$9:DI167,DI167)-1)</f>
        <v/>
      </c>
      <c r="DK167" s="13" t="str">
        <f t="shared" si="70"/>
        <v/>
      </c>
      <c r="DL167" s="13" t="str">
        <f t="shared" si="75"/>
        <v/>
      </c>
      <c r="DM167" s="14" t="str">
        <f t="shared" si="76"/>
        <v/>
      </c>
      <c r="DN167" s="13" t="str">
        <f t="shared" si="77"/>
        <v/>
      </c>
      <c r="DO167" s="40">
        <f t="shared" si="78"/>
        <v>0</v>
      </c>
      <c r="DP167" s="40"/>
      <c r="DQ167" s="13" t="str">
        <f t="shared" si="79"/>
        <v/>
      </c>
      <c r="DR167" s="13"/>
      <c r="DS167" s="13"/>
    </row>
    <row r="168" spans="1:123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>
        <v>160</v>
      </c>
      <c r="CY168" s="13" t="s">
        <v>656</v>
      </c>
      <c r="CZ168" s="14" t="s">
        <v>657</v>
      </c>
      <c r="DA168" s="13" t="s">
        <v>95</v>
      </c>
      <c r="DB168" s="13" t="s">
        <v>99</v>
      </c>
      <c r="DC168" s="40">
        <v>31544</v>
      </c>
      <c r="DD168" s="13" t="str">
        <f t="shared" si="71"/>
        <v/>
      </c>
      <c r="DE168" s="13" t="str">
        <f t="shared" si="72"/>
        <v/>
      </c>
      <c r="DF168" s="13" t="str">
        <f t="shared" si="73"/>
        <v/>
      </c>
      <c r="DG168" s="40">
        <f t="shared" si="74"/>
        <v>0</v>
      </c>
      <c r="DH168" s="13" t="str">
        <f t="shared" si="68"/>
        <v/>
      </c>
      <c r="DI168" s="22" t="str">
        <f t="shared" si="69"/>
        <v/>
      </c>
      <c r="DJ168" s="13" t="str">
        <f>IF(DI168="","",RANK(DI168,$DI$9:$DI$1415,1)+COUNTIF($DI$9:DI168,DI168)-1)</f>
        <v/>
      </c>
      <c r="DK168" s="13" t="str">
        <f t="shared" si="70"/>
        <v/>
      </c>
      <c r="DL168" s="13" t="str">
        <f t="shared" si="75"/>
        <v/>
      </c>
      <c r="DM168" s="14" t="str">
        <f t="shared" si="76"/>
        <v/>
      </c>
      <c r="DN168" s="13" t="str">
        <f t="shared" si="77"/>
        <v/>
      </c>
      <c r="DO168" s="40">
        <f t="shared" si="78"/>
        <v>0</v>
      </c>
      <c r="DP168" s="40"/>
      <c r="DQ168" s="13" t="str">
        <f t="shared" si="79"/>
        <v/>
      </c>
      <c r="DR168" s="13"/>
      <c r="DS168" s="13"/>
    </row>
    <row r="169" spans="1:123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>
        <v>161</v>
      </c>
      <c r="CY169" s="13" t="s">
        <v>658</v>
      </c>
      <c r="CZ169" s="14" t="s">
        <v>659</v>
      </c>
      <c r="DA169" s="13" t="s">
        <v>95</v>
      </c>
      <c r="DB169" s="13" t="s">
        <v>52</v>
      </c>
      <c r="DC169" s="40"/>
      <c r="DD169" s="13" t="str">
        <f t="shared" si="71"/>
        <v/>
      </c>
      <c r="DE169" s="13" t="str">
        <f t="shared" si="72"/>
        <v/>
      </c>
      <c r="DF169" s="13" t="str">
        <f t="shared" si="73"/>
        <v/>
      </c>
      <c r="DG169" s="40">
        <f t="shared" si="74"/>
        <v>0</v>
      </c>
      <c r="DH169" s="13" t="str">
        <f t="shared" si="68"/>
        <v/>
      </c>
      <c r="DI169" s="22" t="str">
        <f t="shared" si="69"/>
        <v/>
      </c>
      <c r="DJ169" s="13" t="str">
        <f>IF(DI169="","",RANK(DI169,$DI$9:$DI$1415,1)+COUNTIF($DI$9:DI169,DI169)-1)</f>
        <v/>
      </c>
      <c r="DK169" s="13" t="str">
        <f t="shared" si="70"/>
        <v/>
      </c>
      <c r="DL169" s="13" t="str">
        <f t="shared" si="75"/>
        <v/>
      </c>
      <c r="DM169" s="14" t="str">
        <f t="shared" si="76"/>
        <v/>
      </c>
      <c r="DN169" s="13" t="str">
        <f t="shared" si="77"/>
        <v/>
      </c>
      <c r="DO169" s="40">
        <f t="shared" si="78"/>
        <v>0</v>
      </c>
      <c r="DP169" s="40"/>
      <c r="DQ169" s="13" t="str">
        <f t="shared" si="79"/>
        <v/>
      </c>
      <c r="DR169" s="13"/>
      <c r="DS169" s="13"/>
    </row>
    <row r="170" spans="1:123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>
        <v>162</v>
      </c>
      <c r="CY170" s="13" t="s">
        <v>660</v>
      </c>
      <c r="CZ170" s="14" t="s">
        <v>661</v>
      </c>
      <c r="DA170" s="13" t="s">
        <v>95</v>
      </c>
      <c r="DB170" s="13" t="s">
        <v>52</v>
      </c>
      <c r="DC170" s="40"/>
      <c r="DD170" s="13" t="str">
        <f t="shared" si="71"/>
        <v/>
      </c>
      <c r="DE170" s="13" t="str">
        <f t="shared" si="72"/>
        <v/>
      </c>
      <c r="DF170" s="13" t="str">
        <f t="shared" si="73"/>
        <v/>
      </c>
      <c r="DG170" s="40">
        <f t="shared" si="74"/>
        <v>0</v>
      </c>
      <c r="DH170" s="13" t="str">
        <f t="shared" si="68"/>
        <v/>
      </c>
      <c r="DI170" s="22" t="str">
        <f t="shared" si="69"/>
        <v/>
      </c>
      <c r="DJ170" s="13" t="str">
        <f>IF(DI170="","",RANK(DI170,$DI$9:$DI$1415,1)+COUNTIF($DI$9:DI170,DI170)-1)</f>
        <v/>
      </c>
      <c r="DK170" s="13" t="str">
        <f t="shared" si="70"/>
        <v/>
      </c>
      <c r="DL170" s="13" t="str">
        <f t="shared" si="75"/>
        <v/>
      </c>
      <c r="DM170" s="14" t="str">
        <f t="shared" si="76"/>
        <v/>
      </c>
      <c r="DN170" s="13" t="str">
        <f t="shared" si="77"/>
        <v/>
      </c>
      <c r="DO170" s="40">
        <f t="shared" si="78"/>
        <v>0</v>
      </c>
      <c r="DP170" s="40"/>
      <c r="DQ170" s="13" t="str">
        <f t="shared" si="79"/>
        <v/>
      </c>
      <c r="DR170" s="13"/>
      <c r="DS170" s="13"/>
    </row>
    <row r="171" spans="1:123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>
        <v>163</v>
      </c>
      <c r="CY171" s="13" t="s">
        <v>662</v>
      </c>
      <c r="CZ171" s="14" t="s">
        <v>663</v>
      </c>
      <c r="DA171" s="13" t="s">
        <v>95</v>
      </c>
      <c r="DB171" s="13" t="s">
        <v>375</v>
      </c>
      <c r="DC171" s="40"/>
      <c r="DD171" s="13" t="str">
        <f t="shared" si="71"/>
        <v/>
      </c>
      <c r="DE171" s="13" t="str">
        <f t="shared" si="72"/>
        <v/>
      </c>
      <c r="DF171" s="13" t="str">
        <f t="shared" si="73"/>
        <v/>
      </c>
      <c r="DG171" s="40">
        <f t="shared" si="74"/>
        <v>0</v>
      </c>
      <c r="DH171" s="13" t="str">
        <f t="shared" si="68"/>
        <v/>
      </c>
      <c r="DI171" s="22" t="str">
        <f t="shared" si="69"/>
        <v/>
      </c>
      <c r="DJ171" s="13" t="str">
        <f>IF(DI171="","",RANK(DI171,$DI$9:$DI$1415,1)+COUNTIF($DI$9:DI171,DI171)-1)</f>
        <v/>
      </c>
      <c r="DK171" s="13" t="str">
        <f t="shared" si="70"/>
        <v/>
      </c>
      <c r="DL171" s="13" t="str">
        <f t="shared" si="75"/>
        <v/>
      </c>
      <c r="DM171" s="14" t="str">
        <f t="shared" si="76"/>
        <v/>
      </c>
      <c r="DN171" s="13" t="str">
        <f t="shared" si="77"/>
        <v/>
      </c>
      <c r="DO171" s="40">
        <f t="shared" si="78"/>
        <v>0</v>
      </c>
      <c r="DP171" s="40"/>
      <c r="DQ171" s="13" t="str">
        <f t="shared" si="79"/>
        <v/>
      </c>
      <c r="DR171" s="13"/>
      <c r="DS171" s="13"/>
    </row>
    <row r="172" spans="1:123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>
        <v>164</v>
      </c>
      <c r="CY172" s="13" t="s">
        <v>664</v>
      </c>
      <c r="CZ172" s="14" t="s">
        <v>68</v>
      </c>
      <c r="DA172" s="13" t="s">
        <v>95</v>
      </c>
      <c r="DB172" s="13" t="s">
        <v>98</v>
      </c>
      <c r="DC172" s="40">
        <v>28037</v>
      </c>
      <c r="DD172" s="13" t="str">
        <f t="shared" si="71"/>
        <v/>
      </c>
      <c r="DE172" s="13" t="str">
        <f t="shared" si="72"/>
        <v/>
      </c>
      <c r="DF172" s="13" t="str">
        <f t="shared" si="73"/>
        <v/>
      </c>
      <c r="DG172" s="40">
        <f t="shared" si="74"/>
        <v>0</v>
      </c>
      <c r="DH172" s="13" t="str">
        <f t="shared" si="68"/>
        <v/>
      </c>
      <c r="DI172" s="22" t="str">
        <f t="shared" si="69"/>
        <v/>
      </c>
      <c r="DJ172" s="13" t="str">
        <f>IF(DI172="","",RANK(DI172,$DI$9:$DI$1415,1)+COUNTIF($DI$9:DI172,DI172)-1)</f>
        <v/>
      </c>
      <c r="DK172" s="13" t="str">
        <f t="shared" si="70"/>
        <v/>
      </c>
      <c r="DL172" s="13" t="str">
        <f t="shared" si="75"/>
        <v/>
      </c>
      <c r="DM172" s="14" t="str">
        <f t="shared" si="76"/>
        <v/>
      </c>
      <c r="DN172" s="13" t="str">
        <f t="shared" si="77"/>
        <v/>
      </c>
      <c r="DO172" s="40">
        <f t="shared" si="78"/>
        <v>0</v>
      </c>
      <c r="DP172" s="40"/>
      <c r="DQ172" s="13" t="str">
        <f t="shared" si="79"/>
        <v/>
      </c>
      <c r="DR172" s="13"/>
      <c r="DS172" s="13"/>
    </row>
    <row r="173" spans="1:123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>
        <v>165</v>
      </c>
      <c r="CY173" s="13" t="s">
        <v>665</v>
      </c>
      <c r="CZ173" s="14" t="s">
        <v>666</v>
      </c>
      <c r="DA173" s="13" t="s">
        <v>95</v>
      </c>
      <c r="DB173" s="13" t="s">
        <v>98</v>
      </c>
      <c r="DC173" s="40"/>
      <c r="DD173" s="13" t="str">
        <f t="shared" si="71"/>
        <v/>
      </c>
      <c r="DE173" s="13" t="str">
        <f t="shared" si="72"/>
        <v/>
      </c>
      <c r="DF173" s="13" t="str">
        <f t="shared" si="73"/>
        <v/>
      </c>
      <c r="DG173" s="40">
        <f t="shared" si="74"/>
        <v>0</v>
      </c>
      <c r="DH173" s="13" t="str">
        <f t="shared" si="68"/>
        <v/>
      </c>
      <c r="DI173" s="22" t="str">
        <f t="shared" si="69"/>
        <v/>
      </c>
      <c r="DJ173" s="13" t="str">
        <f>IF(DI173="","",RANK(DI173,$DI$9:$DI$1415,1)+COUNTIF($DI$9:DI173,DI173)-1)</f>
        <v/>
      </c>
      <c r="DK173" s="13" t="str">
        <f t="shared" si="70"/>
        <v/>
      </c>
      <c r="DL173" s="13" t="str">
        <f t="shared" si="75"/>
        <v/>
      </c>
      <c r="DM173" s="14" t="str">
        <f t="shared" si="76"/>
        <v/>
      </c>
      <c r="DN173" s="13" t="str">
        <f t="shared" si="77"/>
        <v/>
      </c>
      <c r="DO173" s="40">
        <f t="shared" si="78"/>
        <v>0</v>
      </c>
      <c r="DP173" s="40"/>
      <c r="DQ173" s="13" t="str">
        <f t="shared" si="79"/>
        <v/>
      </c>
      <c r="DR173" s="13"/>
      <c r="DS173" s="13"/>
    </row>
    <row r="174" spans="1:123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>
        <v>166</v>
      </c>
      <c r="CY174" s="13" t="s">
        <v>667</v>
      </c>
      <c r="CZ174" s="14" t="s">
        <v>668</v>
      </c>
      <c r="DA174" s="13" t="s">
        <v>95</v>
      </c>
      <c r="DB174" s="13" t="s">
        <v>375</v>
      </c>
      <c r="DC174" s="40"/>
      <c r="DD174" s="13" t="str">
        <f t="shared" si="71"/>
        <v/>
      </c>
      <c r="DE174" s="13" t="str">
        <f t="shared" si="72"/>
        <v/>
      </c>
      <c r="DF174" s="13" t="str">
        <f t="shared" si="73"/>
        <v/>
      </c>
      <c r="DG174" s="40">
        <f t="shared" si="74"/>
        <v>0</v>
      </c>
      <c r="DH174" s="13" t="str">
        <f t="shared" si="68"/>
        <v/>
      </c>
      <c r="DI174" s="22" t="str">
        <f t="shared" si="69"/>
        <v/>
      </c>
      <c r="DJ174" s="13" t="str">
        <f>IF(DI174="","",RANK(DI174,$DI$9:$DI$1415,1)+COUNTIF($DI$9:DI174,DI174)-1)</f>
        <v/>
      </c>
      <c r="DK174" s="13" t="str">
        <f t="shared" si="70"/>
        <v/>
      </c>
      <c r="DL174" s="13" t="str">
        <f t="shared" si="75"/>
        <v/>
      </c>
      <c r="DM174" s="14" t="str">
        <f t="shared" si="76"/>
        <v/>
      </c>
      <c r="DN174" s="13" t="str">
        <f t="shared" si="77"/>
        <v/>
      </c>
      <c r="DO174" s="40">
        <f t="shared" si="78"/>
        <v>0</v>
      </c>
      <c r="DP174" s="40"/>
      <c r="DQ174" s="13" t="str">
        <f t="shared" si="79"/>
        <v/>
      </c>
      <c r="DR174" s="13"/>
      <c r="DS174" s="13"/>
    </row>
    <row r="175" spans="1:123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>
        <v>167</v>
      </c>
      <c r="CY175" s="13" t="s">
        <v>669</v>
      </c>
      <c r="CZ175" s="14" t="s">
        <v>670</v>
      </c>
      <c r="DA175" s="13" t="s">
        <v>95</v>
      </c>
      <c r="DB175" s="13" t="s">
        <v>375</v>
      </c>
      <c r="DC175" s="40">
        <v>29786</v>
      </c>
      <c r="DD175" s="13" t="str">
        <f t="shared" si="71"/>
        <v/>
      </c>
      <c r="DE175" s="13" t="str">
        <f t="shared" si="72"/>
        <v/>
      </c>
      <c r="DF175" s="13" t="str">
        <f t="shared" si="73"/>
        <v/>
      </c>
      <c r="DG175" s="40">
        <f t="shared" si="74"/>
        <v>0</v>
      </c>
      <c r="DH175" s="13" t="str">
        <f t="shared" si="68"/>
        <v/>
      </c>
      <c r="DI175" s="22" t="str">
        <f t="shared" si="69"/>
        <v/>
      </c>
      <c r="DJ175" s="13" t="str">
        <f>IF(DI175="","",RANK(DI175,$DI$9:$DI$1415,1)+COUNTIF($DI$9:DI175,DI175)-1)</f>
        <v/>
      </c>
      <c r="DK175" s="13" t="str">
        <f t="shared" si="70"/>
        <v/>
      </c>
      <c r="DL175" s="13" t="str">
        <f t="shared" si="75"/>
        <v/>
      </c>
      <c r="DM175" s="14" t="str">
        <f t="shared" si="76"/>
        <v/>
      </c>
      <c r="DN175" s="13" t="str">
        <f t="shared" si="77"/>
        <v/>
      </c>
      <c r="DO175" s="40">
        <f t="shared" si="78"/>
        <v>0</v>
      </c>
      <c r="DP175" s="40"/>
      <c r="DQ175" s="13" t="str">
        <f t="shared" si="79"/>
        <v/>
      </c>
      <c r="DR175" s="13"/>
      <c r="DS175" s="13"/>
    </row>
    <row r="176" spans="1:123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>
        <v>168</v>
      </c>
      <c r="CY176" s="13" t="s">
        <v>671</v>
      </c>
      <c r="CZ176" s="14" t="s">
        <v>672</v>
      </c>
      <c r="DA176" s="13" t="s">
        <v>95</v>
      </c>
      <c r="DB176" s="13" t="s">
        <v>99</v>
      </c>
      <c r="DC176" s="40">
        <v>31659</v>
      </c>
      <c r="DD176" s="13" t="str">
        <f t="shared" si="71"/>
        <v/>
      </c>
      <c r="DE176" s="13" t="str">
        <f t="shared" si="72"/>
        <v/>
      </c>
      <c r="DF176" s="13" t="str">
        <f t="shared" si="73"/>
        <v/>
      </c>
      <c r="DG176" s="40">
        <f t="shared" si="74"/>
        <v>0</v>
      </c>
      <c r="DH176" s="13" t="str">
        <f t="shared" si="68"/>
        <v/>
      </c>
      <c r="DI176" s="22" t="str">
        <f t="shared" si="69"/>
        <v/>
      </c>
      <c r="DJ176" s="13" t="str">
        <f>IF(DI176="","",RANK(DI176,$DI$9:$DI$1415,1)+COUNTIF($DI$9:DI176,DI176)-1)</f>
        <v/>
      </c>
      <c r="DK176" s="13" t="str">
        <f t="shared" si="70"/>
        <v/>
      </c>
      <c r="DL176" s="13" t="str">
        <f t="shared" si="75"/>
        <v/>
      </c>
      <c r="DM176" s="14" t="str">
        <f t="shared" si="76"/>
        <v/>
      </c>
      <c r="DN176" s="13" t="str">
        <f t="shared" si="77"/>
        <v/>
      </c>
      <c r="DO176" s="40">
        <f t="shared" si="78"/>
        <v>0</v>
      </c>
      <c r="DP176" s="40"/>
      <c r="DQ176" s="13" t="str">
        <f t="shared" si="79"/>
        <v/>
      </c>
      <c r="DR176" s="13"/>
      <c r="DS176" s="13"/>
    </row>
    <row r="177" spans="1:123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>
        <v>169</v>
      </c>
      <c r="CY177" s="13" t="s">
        <v>673</v>
      </c>
      <c r="CZ177" s="14" t="s">
        <v>674</v>
      </c>
      <c r="DA177" s="13" t="s">
        <v>95</v>
      </c>
      <c r="DB177" s="13" t="s">
        <v>375</v>
      </c>
      <c r="DC177" s="40">
        <v>30303</v>
      </c>
      <c r="DD177" s="13" t="str">
        <f t="shared" si="71"/>
        <v/>
      </c>
      <c r="DE177" s="13" t="str">
        <f t="shared" si="72"/>
        <v/>
      </c>
      <c r="DF177" s="13" t="str">
        <f t="shared" si="73"/>
        <v/>
      </c>
      <c r="DG177" s="40">
        <f t="shared" si="74"/>
        <v>0</v>
      </c>
      <c r="DH177" s="13" t="str">
        <f t="shared" si="68"/>
        <v/>
      </c>
      <c r="DI177" s="22" t="str">
        <f t="shared" si="69"/>
        <v/>
      </c>
      <c r="DJ177" s="13" t="str">
        <f>IF(DI177="","",RANK(DI177,$DI$9:$DI$1415,1)+COUNTIF($DI$9:DI177,DI177)-1)</f>
        <v/>
      </c>
      <c r="DK177" s="13" t="str">
        <f t="shared" si="70"/>
        <v/>
      </c>
      <c r="DL177" s="13" t="str">
        <f t="shared" si="75"/>
        <v/>
      </c>
      <c r="DM177" s="14" t="str">
        <f t="shared" si="76"/>
        <v/>
      </c>
      <c r="DN177" s="13" t="str">
        <f t="shared" si="77"/>
        <v/>
      </c>
      <c r="DO177" s="40">
        <f t="shared" si="78"/>
        <v>0</v>
      </c>
      <c r="DP177" s="40"/>
      <c r="DQ177" s="13" t="str">
        <f t="shared" si="79"/>
        <v/>
      </c>
      <c r="DR177" s="13"/>
      <c r="DS177" s="13"/>
    </row>
    <row r="178" spans="1:123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>
        <v>170</v>
      </c>
      <c r="CY178" s="13" t="s">
        <v>675</v>
      </c>
      <c r="CZ178" s="14" t="s">
        <v>676</v>
      </c>
      <c r="DA178" s="13" t="s">
        <v>96</v>
      </c>
      <c r="DB178" s="13" t="s">
        <v>102</v>
      </c>
      <c r="DC178" s="40">
        <v>22471</v>
      </c>
      <c r="DD178" s="13" t="str">
        <f t="shared" si="71"/>
        <v/>
      </c>
      <c r="DE178" s="13" t="str">
        <f t="shared" si="72"/>
        <v/>
      </c>
      <c r="DF178" s="13" t="str">
        <f t="shared" si="73"/>
        <v/>
      </c>
      <c r="DG178" s="40">
        <f t="shared" si="74"/>
        <v>0</v>
      </c>
      <c r="DH178" s="13" t="str">
        <f t="shared" si="68"/>
        <v/>
      </c>
      <c r="DI178" s="22" t="str">
        <f t="shared" si="69"/>
        <v/>
      </c>
      <c r="DJ178" s="13" t="str">
        <f>IF(DI178="","",RANK(DI178,$DI$9:$DI$1415,1)+COUNTIF($DI$9:DI178,DI178)-1)</f>
        <v/>
      </c>
      <c r="DK178" s="13" t="str">
        <f t="shared" si="70"/>
        <v/>
      </c>
      <c r="DL178" s="13" t="str">
        <f t="shared" si="75"/>
        <v/>
      </c>
      <c r="DM178" s="14" t="str">
        <f t="shared" si="76"/>
        <v/>
      </c>
      <c r="DN178" s="13" t="str">
        <f t="shared" si="77"/>
        <v/>
      </c>
      <c r="DO178" s="40">
        <f t="shared" si="78"/>
        <v>0</v>
      </c>
      <c r="DP178" s="40"/>
      <c r="DQ178" s="13" t="str">
        <f t="shared" si="79"/>
        <v/>
      </c>
      <c r="DR178" s="13"/>
      <c r="DS178" s="13"/>
    </row>
    <row r="179" spans="1:123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>
        <v>171</v>
      </c>
      <c r="CY179" s="13" t="s">
        <v>677</v>
      </c>
      <c r="CZ179" s="14" t="s">
        <v>678</v>
      </c>
      <c r="DA179" s="13" t="s">
        <v>96</v>
      </c>
      <c r="DB179" s="13" t="s">
        <v>102</v>
      </c>
      <c r="DC179" s="40">
        <v>32368</v>
      </c>
      <c r="DD179" s="13" t="str">
        <f t="shared" si="71"/>
        <v/>
      </c>
      <c r="DE179" s="13" t="str">
        <f t="shared" si="72"/>
        <v/>
      </c>
      <c r="DF179" s="13" t="str">
        <f t="shared" si="73"/>
        <v/>
      </c>
      <c r="DG179" s="40">
        <f t="shared" si="74"/>
        <v>0</v>
      </c>
      <c r="DH179" s="13" t="str">
        <f t="shared" si="68"/>
        <v/>
      </c>
      <c r="DI179" s="22" t="str">
        <f t="shared" si="69"/>
        <v/>
      </c>
      <c r="DJ179" s="13" t="str">
        <f>IF(DI179="","",RANK(DI179,$DI$9:$DI$1415,1)+COUNTIF($DI$9:DI179,DI179)-1)</f>
        <v/>
      </c>
      <c r="DK179" s="13" t="str">
        <f t="shared" si="70"/>
        <v/>
      </c>
      <c r="DL179" s="13" t="str">
        <f t="shared" si="75"/>
        <v/>
      </c>
      <c r="DM179" s="14" t="str">
        <f t="shared" si="76"/>
        <v/>
      </c>
      <c r="DN179" s="13" t="str">
        <f t="shared" si="77"/>
        <v/>
      </c>
      <c r="DO179" s="40">
        <f t="shared" si="78"/>
        <v>0</v>
      </c>
      <c r="DP179" s="40"/>
      <c r="DQ179" s="13" t="str">
        <f t="shared" si="79"/>
        <v/>
      </c>
      <c r="DR179" s="13"/>
      <c r="DS179" s="13"/>
    </row>
    <row r="180" spans="1:123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>
        <v>172</v>
      </c>
      <c r="CY180" s="13" t="s">
        <v>679</v>
      </c>
      <c r="CZ180" s="14" t="s">
        <v>680</v>
      </c>
      <c r="DA180" s="13" t="s">
        <v>95</v>
      </c>
      <c r="DB180" s="13" t="s">
        <v>98</v>
      </c>
      <c r="DC180" s="40">
        <v>29362</v>
      </c>
      <c r="DD180" s="13" t="str">
        <f t="shared" si="71"/>
        <v/>
      </c>
      <c r="DE180" s="13" t="str">
        <f t="shared" si="72"/>
        <v/>
      </c>
      <c r="DF180" s="13" t="str">
        <f t="shared" si="73"/>
        <v/>
      </c>
      <c r="DG180" s="40">
        <f t="shared" si="74"/>
        <v>0</v>
      </c>
      <c r="DH180" s="13" t="str">
        <f t="shared" si="68"/>
        <v/>
      </c>
      <c r="DI180" s="22" t="str">
        <f t="shared" si="69"/>
        <v/>
      </c>
      <c r="DJ180" s="13" t="str">
        <f>IF(DI180="","",RANK(DI180,$DI$9:$DI$1415,1)+COUNTIF($DI$9:DI180,DI180)-1)</f>
        <v/>
      </c>
      <c r="DK180" s="13" t="str">
        <f t="shared" si="70"/>
        <v/>
      </c>
      <c r="DL180" s="13" t="str">
        <f t="shared" si="75"/>
        <v/>
      </c>
      <c r="DM180" s="14" t="str">
        <f t="shared" si="76"/>
        <v/>
      </c>
      <c r="DN180" s="13" t="str">
        <f t="shared" si="77"/>
        <v/>
      </c>
      <c r="DO180" s="40">
        <f t="shared" si="78"/>
        <v>0</v>
      </c>
      <c r="DP180" s="40"/>
      <c r="DQ180" s="13" t="str">
        <f t="shared" si="79"/>
        <v/>
      </c>
      <c r="DR180" s="13"/>
      <c r="DS180" s="13"/>
    </row>
    <row r="181" spans="1:123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>
        <v>173</v>
      </c>
      <c r="CY181" s="13" t="s">
        <v>681</v>
      </c>
      <c r="CZ181" s="14" t="s">
        <v>682</v>
      </c>
      <c r="DA181" s="13" t="s">
        <v>96</v>
      </c>
      <c r="DB181" s="13" t="s">
        <v>375</v>
      </c>
      <c r="DC181" s="40">
        <v>32399</v>
      </c>
      <c r="DD181" s="13" t="str">
        <f t="shared" si="71"/>
        <v/>
      </c>
      <c r="DE181" s="13" t="str">
        <f t="shared" si="72"/>
        <v/>
      </c>
      <c r="DF181" s="13" t="str">
        <f t="shared" si="73"/>
        <v/>
      </c>
      <c r="DG181" s="40">
        <f t="shared" si="74"/>
        <v>0</v>
      </c>
      <c r="DH181" s="13" t="str">
        <f t="shared" si="68"/>
        <v/>
      </c>
      <c r="DI181" s="22" t="str">
        <f t="shared" si="69"/>
        <v/>
      </c>
      <c r="DJ181" s="13" t="str">
        <f>IF(DI181="","",RANK(DI181,$DI$9:$DI$1415,1)+COUNTIF($DI$9:DI181,DI181)-1)</f>
        <v/>
      </c>
      <c r="DK181" s="13" t="str">
        <f t="shared" si="70"/>
        <v/>
      </c>
      <c r="DL181" s="13" t="str">
        <f t="shared" si="75"/>
        <v/>
      </c>
      <c r="DM181" s="14" t="str">
        <f t="shared" si="76"/>
        <v/>
      </c>
      <c r="DN181" s="13" t="str">
        <f t="shared" si="77"/>
        <v/>
      </c>
      <c r="DO181" s="40">
        <f t="shared" si="78"/>
        <v>0</v>
      </c>
      <c r="DP181" s="40"/>
      <c r="DQ181" s="13" t="str">
        <f t="shared" si="79"/>
        <v/>
      </c>
      <c r="DR181" s="13"/>
      <c r="DS181" s="13"/>
    </row>
    <row r="182" spans="1:123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>
        <v>174</v>
      </c>
      <c r="CY182" s="13" t="s">
        <v>683</v>
      </c>
      <c r="CZ182" s="14" t="s">
        <v>684</v>
      </c>
      <c r="DA182" s="13" t="s">
        <v>96</v>
      </c>
      <c r="DB182" s="13" t="s">
        <v>375</v>
      </c>
      <c r="DC182" s="40">
        <v>32299</v>
      </c>
      <c r="DD182" s="13" t="str">
        <f t="shared" si="71"/>
        <v/>
      </c>
      <c r="DE182" s="13" t="str">
        <f t="shared" si="72"/>
        <v/>
      </c>
      <c r="DF182" s="13" t="str">
        <f t="shared" si="73"/>
        <v/>
      </c>
      <c r="DG182" s="40">
        <f t="shared" si="74"/>
        <v>0</v>
      </c>
      <c r="DH182" s="13" t="str">
        <f t="shared" si="68"/>
        <v/>
      </c>
      <c r="DI182" s="22" t="str">
        <f t="shared" si="69"/>
        <v/>
      </c>
      <c r="DJ182" s="13" t="str">
        <f>IF(DI182="","",RANK(DI182,$DI$9:$DI$1415,1)+COUNTIF($DI$9:DI182,DI182)-1)</f>
        <v/>
      </c>
      <c r="DK182" s="13" t="str">
        <f t="shared" si="70"/>
        <v/>
      </c>
      <c r="DL182" s="13" t="str">
        <f t="shared" si="75"/>
        <v/>
      </c>
      <c r="DM182" s="14" t="str">
        <f t="shared" si="76"/>
        <v/>
      </c>
      <c r="DN182" s="13" t="str">
        <f t="shared" si="77"/>
        <v/>
      </c>
      <c r="DO182" s="40">
        <f t="shared" si="78"/>
        <v>0</v>
      </c>
      <c r="DP182" s="40"/>
      <c r="DQ182" s="13" t="str">
        <f t="shared" si="79"/>
        <v/>
      </c>
      <c r="DR182" s="13"/>
      <c r="DS182" s="13"/>
    </row>
    <row r="183" spans="1:123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>
        <v>175</v>
      </c>
      <c r="CY183" s="13" t="s">
        <v>685</v>
      </c>
      <c r="CZ183" s="14" t="s">
        <v>686</v>
      </c>
      <c r="DA183" s="13" t="s">
        <v>95</v>
      </c>
      <c r="DB183" s="13" t="s">
        <v>375</v>
      </c>
      <c r="DC183" s="40">
        <v>25972</v>
      </c>
      <c r="DD183" s="13" t="str">
        <f t="shared" si="71"/>
        <v/>
      </c>
      <c r="DE183" s="13" t="str">
        <f t="shared" si="72"/>
        <v/>
      </c>
      <c r="DF183" s="13" t="str">
        <f t="shared" si="73"/>
        <v/>
      </c>
      <c r="DG183" s="40">
        <f t="shared" si="74"/>
        <v>0</v>
      </c>
      <c r="DH183" s="13" t="str">
        <f t="shared" si="68"/>
        <v/>
      </c>
      <c r="DI183" s="22" t="str">
        <f t="shared" si="69"/>
        <v/>
      </c>
      <c r="DJ183" s="13" t="str">
        <f>IF(DI183="","",RANK(DI183,$DI$9:$DI$1415,1)+COUNTIF($DI$9:DI183,DI183)-1)</f>
        <v/>
      </c>
      <c r="DK183" s="13" t="str">
        <f t="shared" si="70"/>
        <v/>
      </c>
      <c r="DL183" s="13" t="str">
        <f t="shared" si="75"/>
        <v/>
      </c>
      <c r="DM183" s="14" t="str">
        <f t="shared" si="76"/>
        <v/>
      </c>
      <c r="DN183" s="13" t="str">
        <f t="shared" si="77"/>
        <v/>
      </c>
      <c r="DO183" s="40">
        <f t="shared" si="78"/>
        <v>0</v>
      </c>
      <c r="DP183" s="40"/>
      <c r="DQ183" s="13" t="str">
        <f t="shared" si="79"/>
        <v/>
      </c>
      <c r="DR183" s="13"/>
      <c r="DS183" s="13"/>
    </row>
    <row r="184" spans="1:123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>
        <v>176</v>
      </c>
      <c r="CY184" s="13" t="s">
        <v>687</v>
      </c>
      <c r="CZ184" s="14" t="s">
        <v>688</v>
      </c>
      <c r="DA184" s="13" t="s">
        <v>95</v>
      </c>
      <c r="DB184" s="13" t="s">
        <v>30</v>
      </c>
      <c r="DC184" s="40">
        <v>26568</v>
      </c>
      <c r="DD184" s="13" t="str">
        <f t="shared" si="71"/>
        <v/>
      </c>
      <c r="DE184" s="13" t="str">
        <f t="shared" si="72"/>
        <v/>
      </c>
      <c r="DF184" s="13" t="str">
        <f t="shared" si="73"/>
        <v/>
      </c>
      <c r="DG184" s="40">
        <f t="shared" si="74"/>
        <v>0</v>
      </c>
      <c r="DH184" s="13" t="str">
        <f t="shared" si="68"/>
        <v/>
      </c>
      <c r="DI184" s="22" t="str">
        <f t="shared" si="69"/>
        <v/>
      </c>
      <c r="DJ184" s="13" t="str">
        <f>IF(DI184="","",RANK(DI184,$DI$9:$DI$1415,1)+COUNTIF($DI$9:DI184,DI184)-1)</f>
        <v/>
      </c>
      <c r="DK184" s="13" t="str">
        <f t="shared" si="70"/>
        <v/>
      </c>
      <c r="DL184" s="13" t="str">
        <f t="shared" si="75"/>
        <v/>
      </c>
      <c r="DM184" s="14" t="str">
        <f t="shared" si="76"/>
        <v/>
      </c>
      <c r="DN184" s="13" t="str">
        <f t="shared" si="77"/>
        <v/>
      </c>
      <c r="DO184" s="40">
        <f t="shared" si="78"/>
        <v>0</v>
      </c>
      <c r="DP184" s="40"/>
      <c r="DQ184" s="13" t="str">
        <f t="shared" si="79"/>
        <v/>
      </c>
      <c r="DR184" s="13"/>
      <c r="DS184" s="13"/>
    </row>
    <row r="185" spans="1:123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>
        <v>177</v>
      </c>
      <c r="CY185" s="13" t="s">
        <v>689</v>
      </c>
      <c r="CZ185" s="14" t="s">
        <v>690</v>
      </c>
      <c r="DA185" s="13" t="s">
        <v>95</v>
      </c>
      <c r="DB185" s="13" t="s">
        <v>375</v>
      </c>
      <c r="DC185" s="40">
        <v>25092</v>
      </c>
      <c r="DD185" s="13" t="str">
        <f t="shared" si="71"/>
        <v/>
      </c>
      <c r="DE185" s="13" t="str">
        <f t="shared" si="72"/>
        <v/>
      </c>
      <c r="DF185" s="13" t="str">
        <f t="shared" si="73"/>
        <v/>
      </c>
      <c r="DG185" s="40">
        <f t="shared" si="74"/>
        <v>0</v>
      </c>
      <c r="DH185" s="13" t="str">
        <f t="shared" si="68"/>
        <v/>
      </c>
      <c r="DI185" s="22" t="str">
        <f t="shared" si="69"/>
        <v/>
      </c>
      <c r="DJ185" s="13" t="str">
        <f>IF(DI185="","",RANK(DI185,$DI$9:$DI$1415,1)+COUNTIF($DI$9:DI185,DI185)-1)</f>
        <v/>
      </c>
      <c r="DK185" s="13" t="str">
        <f t="shared" si="70"/>
        <v/>
      </c>
      <c r="DL185" s="13" t="str">
        <f t="shared" si="75"/>
        <v/>
      </c>
      <c r="DM185" s="14" t="str">
        <f t="shared" si="76"/>
        <v/>
      </c>
      <c r="DN185" s="13" t="str">
        <f t="shared" si="77"/>
        <v/>
      </c>
      <c r="DO185" s="40">
        <f t="shared" si="78"/>
        <v>0</v>
      </c>
      <c r="DP185" s="40"/>
      <c r="DQ185" s="13" t="str">
        <f t="shared" si="79"/>
        <v/>
      </c>
      <c r="DR185" s="13"/>
      <c r="DS185" s="13"/>
    </row>
    <row r="186" spans="1:123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>
        <v>178</v>
      </c>
      <c r="CY186" s="13" t="s">
        <v>691</v>
      </c>
      <c r="CZ186" s="14" t="s">
        <v>692</v>
      </c>
      <c r="DA186" s="13" t="s">
        <v>95</v>
      </c>
      <c r="DB186" s="13" t="s">
        <v>375</v>
      </c>
      <c r="DC186" s="40">
        <v>27129</v>
      </c>
      <c r="DD186" s="13" t="str">
        <f t="shared" si="71"/>
        <v/>
      </c>
      <c r="DE186" s="13" t="str">
        <f t="shared" si="72"/>
        <v/>
      </c>
      <c r="DF186" s="13" t="str">
        <f t="shared" si="73"/>
        <v/>
      </c>
      <c r="DG186" s="40">
        <f t="shared" si="74"/>
        <v>0</v>
      </c>
      <c r="DH186" s="13" t="str">
        <f t="shared" si="68"/>
        <v/>
      </c>
      <c r="DI186" s="22" t="str">
        <f t="shared" si="69"/>
        <v/>
      </c>
      <c r="DJ186" s="13" t="str">
        <f>IF(DI186="","",RANK(DI186,$DI$9:$DI$1415,1)+COUNTIF($DI$9:DI186,DI186)-1)</f>
        <v/>
      </c>
      <c r="DK186" s="13" t="str">
        <f t="shared" si="70"/>
        <v/>
      </c>
      <c r="DL186" s="13" t="str">
        <f t="shared" si="75"/>
        <v/>
      </c>
      <c r="DM186" s="14" t="str">
        <f t="shared" si="76"/>
        <v/>
      </c>
      <c r="DN186" s="13" t="str">
        <f t="shared" si="77"/>
        <v/>
      </c>
      <c r="DO186" s="40">
        <f t="shared" si="78"/>
        <v>0</v>
      </c>
      <c r="DP186" s="40"/>
      <c r="DQ186" s="13" t="str">
        <f t="shared" si="79"/>
        <v/>
      </c>
      <c r="DR186" s="13"/>
      <c r="DS186" s="13"/>
    </row>
    <row r="187" spans="1:123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>
        <v>179</v>
      </c>
      <c r="CY187" s="13" t="s">
        <v>693</v>
      </c>
      <c r="CZ187" s="14" t="s">
        <v>694</v>
      </c>
      <c r="DA187" s="13" t="s">
        <v>95</v>
      </c>
      <c r="DB187" s="13" t="s">
        <v>375</v>
      </c>
      <c r="DC187" s="40"/>
      <c r="DD187" s="13" t="str">
        <f t="shared" si="71"/>
        <v/>
      </c>
      <c r="DE187" s="13" t="str">
        <f t="shared" si="72"/>
        <v/>
      </c>
      <c r="DF187" s="13" t="str">
        <f t="shared" si="73"/>
        <v/>
      </c>
      <c r="DG187" s="40">
        <f t="shared" si="74"/>
        <v>0</v>
      </c>
      <c r="DH187" s="13" t="str">
        <f t="shared" si="68"/>
        <v/>
      </c>
      <c r="DI187" s="22" t="str">
        <f t="shared" si="69"/>
        <v/>
      </c>
      <c r="DJ187" s="13" t="str">
        <f>IF(DI187="","",RANK(DI187,$DI$9:$DI$1415,1)+COUNTIF($DI$9:DI187,DI187)-1)</f>
        <v/>
      </c>
      <c r="DK187" s="13" t="str">
        <f t="shared" si="70"/>
        <v/>
      </c>
      <c r="DL187" s="13" t="str">
        <f t="shared" si="75"/>
        <v/>
      </c>
      <c r="DM187" s="14" t="str">
        <f t="shared" si="76"/>
        <v/>
      </c>
      <c r="DN187" s="13" t="str">
        <f t="shared" si="77"/>
        <v/>
      </c>
      <c r="DO187" s="40">
        <f t="shared" si="78"/>
        <v>0</v>
      </c>
      <c r="DP187" s="40"/>
      <c r="DQ187" s="13" t="str">
        <f t="shared" si="79"/>
        <v/>
      </c>
      <c r="DR187" s="13"/>
      <c r="DS187" s="13"/>
    </row>
    <row r="188" spans="1:123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>
        <v>180</v>
      </c>
      <c r="CY188" s="13" t="s">
        <v>695</v>
      </c>
      <c r="CZ188" s="14" t="s">
        <v>696</v>
      </c>
      <c r="DA188" s="13" t="s">
        <v>96</v>
      </c>
      <c r="DB188" s="13" t="s">
        <v>375</v>
      </c>
      <c r="DC188" s="40">
        <v>32715</v>
      </c>
      <c r="DD188" s="13" t="str">
        <f t="shared" si="71"/>
        <v/>
      </c>
      <c r="DE188" s="13" t="str">
        <f t="shared" si="72"/>
        <v/>
      </c>
      <c r="DF188" s="13" t="str">
        <f t="shared" si="73"/>
        <v/>
      </c>
      <c r="DG188" s="40">
        <f t="shared" si="74"/>
        <v>0</v>
      </c>
      <c r="DH188" s="13" t="str">
        <f t="shared" si="68"/>
        <v/>
      </c>
      <c r="DI188" s="22" t="str">
        <f t="shared" si="69"/>
        <v/>
      </c>
      <c r="DJ188" s="13" t="str">
        <f>IF(DI188="","",RANK(DI188,$DI$9:$DI$1415,1)+COUNTIF($DI$9:DI188,DI188)-1)</f>
        <v/>
      </c>
      <c r="DK188" s="13" t="str">
        <f t="shared" si="70"/>
        <v/>
      </c>
      <c r="DL188" s="13" t="str">
        <f t="shared" si="75"/>
        <v/>
      </c>
      <c r="DM188" s="14" t="str">
        <f t="shared" si="76"/>
        <v/>
      </c>
      <c r="DN188" s="13" t="str">
        <f t="shared" si="77"/>
        <v/>
      </c>
      <c r="DO188" s="40">
        <f t="shared" si="78"/>
        <v>0</v>
      </c>
      <c r="DP188" s="40"/>
      <c r="DQ188" s="13" t="str">
        <f t="shared" si="79"/>
        <v/>
      </c>
      <c r="DR188" s="13"/>
      <c r="DS188" s="13"/>
    </row>
    <row r="189" spans="1:123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>
        <v>181</v>
      </c>
      <c r="CY189" s="13" t="s">
        <v>697</v>
      </c>
      <c r="CZ189" s="14" t="s">
        <v>698</v>
      </c>
      <c r="DA189" s="13" t="s">
        <v>96</v>
      </c>
      <c r="DB189" s="13" t="s">
        <v>375</v>
      </c>
      <c r="DC189" s="40">
        <v>32608</v>
      </c>
      <c r="DD189" s="13" t="str">
        <f t="shared" si="71"/>
        <v/>
      </c>
      <c r="DE189" s="13" t="str">
        <f t="shared" si="72"/>
        <v/>
      </c>
      <c r="DF189" s="13" t="str">
        <f t="shared" si="73"/>
        <v/>
      </c>
      <c r="DG189" s="40">
        <f t="shared" si="74"/>
        <v>0</v>
      </c>
      <c r="DH189" s="13" t="str">
        <f t="shared" si="68"/>
        <v/>
      </c>
      <c r="DI189" s="22" t="str">
        <f t="shared" si="69"/>
        <v/>
      </c>
      <c r="DJ189" s="13" t="str">
        <f>IF(DI189="","",RANK(DI189,$DI$9:$DI$1415,1)+COUNTIF($DI$9:DI189,DI189)-1)</f>
        <v/>
      </c>
      <c r="DK189" s="13" t="str">
        <f t="shared" si="70"/>
        <v/>
      </c>
      <c r="DL189" s="13" t="str">
        <f t="shared" si="75"/>
        <v/>
      </c>
      <c r="DM189" s="14" t="str">
        <f t="shared" si="76"/>
        <v/>
      </c>
      <c r="DN189" s="13" t="str">
        <f t="shared" si="77"/>
        <v/>
      </c>
      <c r="DO189" s="40">
        <f t="shared" si="78"/>
        <v>0</v>
      </c>
      <c r="DP189" s="40"/>
      <c r="DQ189" s="13" t="str">
        <f t="shared" si="79"/>
        <v/>
      </c>
      <c r="DR189" s="13"/>
      <c r="DS189" s="13"/>
    </row>
    <row r="190" spans="1:123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>
        <v>182</v>
      </c>
      <c r="CY190" s="13" t="s">
        <v>699</v>
      </c>
      <c r="CZ190" s="14" t="s">
        <v>700</v>
      </c>
      <c r="DA190" s="13" t="s">
        <v>95</v>
      </c>
      <c r="DB190" s="13" t="s">
        <v>105</v>
      </c>
      <c r="DC190" s="40">
        <v>23654</v>
      </c>
      <c r="DD190" s="13" t="str">
        <f t="shared" si="71"/>
        <v/>
      </c>
      <c r="DE190" s="13" t="str">
        <f t="shared" si="72"/>
        <v/>
      </c>
      <c r="DF190" s="13" t="str">
        <f t="shared" si="73"/>
        <v/>
      </c>
      <c r="DG190" s="40">
        <f t="shared" si="74"/>
        <v>0</v>
      </c>
      <c r="DH190" s="13" t="str">
        <f t="shared" si="68"/>
        <v/>
      </c>
      <c r="DI190" s="22" t="str">
        <f t="shared" si="69"/>
        <v/>
      </c>
      <c r="DJ190" s="13" t="str">
        <f>IF(DI190="","",RANK(DI190,$DI$9:$DI$1415,1)+COUNTIF($DI$9:DI190,DI190)-1)</f>
        <v/>
      </c>
      <c r="DK190" s="13" t="str">
        <f t="shared" si="70"/>
        <v/>
      </c>
      <c r="DL190" s="13" t="str">
        <f t="shared" si="75"/>
        <v/>
      </c>
      <c r="DM190" s="14" t="str">
        <f t="shared" si="76"/>
        <v/>
      </c>
      <c r="DN190" s="13" t="str">
        <f t="shared" si="77"/>
        <v/>
      </c>
      <c r="DO190" s="40">
        <f t="shared" si="78"/>
        <v>0</v>
      </c>
      <c r="DP190" s="40"/>
      <c r="DQ190" s="13" t="str">
        <f t="shared" si="79"/>
        <v/>
      </c>
      <c r="DR190" s="13"/>
      <c r="DS190" s="13"/>
    </row>
    <row r="191" spans="1:123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>
        <v>183</v>
      </c>
      <c r="CY191" s="13" t="s">
        <v>701</v>
      </c>
      <c r="CZ191" s="14" t="s">
        <v>702</v>
      </c>
      <c r="DA191" s="13" t="s">
        <v>95</v>
      </c>
      <c r="DB191" s="13" t="s">
        <v>119</v>
      </c>
      <c r="DC191" s="40">
        <v>29512</v>
      </c>
      <c r="DD191" s="13" t="str">
        <f t="shared" si="71"/>
        <v/>
      </c>
      <c r="DE191" s="13" t="str">
        <f t="shared" si="72"/>
        <v/>
      </c>
      <c r="DF191" s="13" t="str">
        <f t="shared" si="73"/>
        <v/>
      </c>
      <c r="DG191" s="40">
        <f t="shared" si="74"/>
        <v>0</v>
      </c>
      <c r="DH191" s="13" t="str">
        <f t="shared" si="68"/>
        <v/>
      </c>
      <c r="DI191" s="22" t="str">
        <f t="shared" si="69"/>
        <v/>
      </c>
      <c r="DJ191" s="13" t="str">
        <f>IF(DI191="","",RANK(DI191,$DI$9:$DI$1415,1)+COUNTIF($DI$9:DI191,DI191)-1)</f>
        <v/>
      </c>
      <c r="DK191" s="13" t="str">
        <f t="shared" si="70"/>
        <v/>
      </c>
      <c r="DL191" s="13" t="str">
        <f t="shared" si="75"/>
        <v/>
      </c>
      <c r="DM191" s="14" t="str">
        <f t="shared" si="76"/>
        <v/>
      </c>
      <c r="DN191" s="13" t="str">
        <f t="shared" si="77"/>
        <v/>
      </c>
      <c r="DO191" s="40">
        <f t="shared" si="78"/>
        <v>0</v>
      </c>
      <c r="DP191" s="40"/>
      <c r="DQ191" s="13" t="str">
        <f t="shared" si="79"/>
        <v/>
      </c>
      <c r="DR191" s="13"/>
      <c r="DS191" s="13"/>
    </row>
    <row r="192" spans="1:123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>
        <v>184</v>
      </c>
      <c r="CY192" s="13" t="s">
        <v>703</v>
      </c>
      <c r="CZ192" s="14" t="s">
        <v>704</v>
      </c>
      <c r="DA192" s="13" t="s">
        <v>95</v>
      </c>
      <c r="DB192" s="13" t="s">
        <v>375</v>
      </c>
      <c r="DC192" s="40"/>
      <c r="DD192" s="13" t="str">
        <f t="shared" si="71"/>
        <v/>
      </c>
      <c r="DE192" s="13" t="str">
        <f t="shared" si="72"/>
        <v/>
      </c>
      <c r="DF192" s="13" t="str">
        <f t="shared" si="73"/>
        <v/>
      </c>
      <c r="DG192" s="40">
        <f t="shared" si="74"/>
        <v>0</v>
      </c>
      <c r="DH192" s="13" t="str">
        <f t="shared" si="68"/>
        <v/>
      </c>
      <c r="DI192" s="22" t="str">
        <f t="shared" si="69"/>
        <v/>
      </c>
      <c r="DJ192" s="13" t="str">
        <f>IF(DI192="","",RANK(DI192,$DI$9:$DI$1415,1)+COUNTIF($DI$9:DI192,DI192)-1)</f>
        <v/>
      </c>
      <c r="DK192" s="13" t="str">
        <f t="shared" si="70"/>
        <v/>
      </c>
      <c r="DL192" s="13" t="str">
        <f t="shared" si="75"/>
        <v/>
      </c>
      <c r="DM192" s="14" t="str">
        <f t="shared" si="76"/>
        <v/>
      </c>
      <c r="DN192" s="13" t="str">
        <f t="shared" si="77"/>
        <v/>
      </c>
      <c r="DO192" s="40">
        <f t="shared" si="78"/>
        <v>0</v>
      </c>
      <c r="DP192" s="40"/>
      <c r="DQ192" s="13" t="str">
        <f t="shared" si="79"/>
        <v/>
      </c>
      <c r="DR192" s="13"/>
      <c r="DS192" s="13"/>
    </row>
    <row r="193" spans="1:123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>
        <v>185</v>
      </c>
      <c r="CY193" s="13" t="s">
        <v>705</v>
      </c>
      <c r="CZ193" s="14" t="s">
        <v>706</v>
      </c>
      <c r="DA193" s="13" t="s">
        <v>96</v>
      </c>
      <c r="DB193" s="13" t="s">
        <v>375</v>
      </c>
      <c r="DC193" s="40">
        <v>32540</v>
      </c>
      <c r="DD193" s="13" t="str">
        <f t="shared" si="71"/>
        <v/>
      </c>
      <c r="DE193" s="13" t="str">
        <f t="shared" si="72"/>
        <v/>
      </c>
      <c r="DF193" s="13" t="str">
        <f t="shared" si="73"/>
        <v/>
      </c>
      <c r="DG193" s="40">
        <f t="shared" si="74"/>
        <v>0</v>
      </c>
      <c r="DH193" s="13" t="str">
        <f t="shared" si="68"/>
        <v/>
      </c>
      <c r="DI193" s="22" t="str">
        <f t="shared" si="69"/>
        <v/>
      </c>
      <c r="DJ193" s="13" t="str">
        <f>IF(DI193="","",RANK(DI193,$DI$9:$DI$1415,1)+COUNTIF($DI$9:DI193,DI193)-1)</f>
        <v/>
      </c>
      <c r="DK193" s="13" t="str">
        <f t="shared" si="70"/>
        <v/>
      </c>
      <c r="DL193" s="13" t="str">
        <f t="shared" si="75"/>
        <v/>
      </c>
      <c r="DM193" s="14" t="str">
        <f t="shared" si="76"/>
        <v/>
      </c>
      <c r="DN193" s="13" t="str">
        <f t="shared" si="77"/>
        <v/>
      </c>
      <c r="DO193" s="40">
        <f t="shared" si="78"/>
        <v>0</v>
      </c>
      <c r="DP193" s="40"/>
      <c r="DQ193" s="13" t="str">
        <f t="shared" si="79"/>
        <v/>
      </c>
      <c r="DR193" s="13"/>
      <c r="DS193" s="13"/>
    </row>
    <row r="194" spans="1:123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>
        <v>186</v>
      </c>
      <c r="CY194" s="13" t="s">
        <v>707</v>
      </c>
      <c r="CZ194" s="14" t="s">
        <v>708</v>
      </c>
      <c r="DA194" s="13" t="s">
        <v>95</v>
      </c>
      <c r="DB194" s="13" t="s">
        <v>375</v>
      </c>
      <c r="DC194" s="40"/>
      <c r="DD194" s="13" t="str">
        <f t="shared" si="71"/>
        <v/>
      </c>
      <c r="DE194" s="13" t="str">
        <f t="shared" si="72"/>
        <v/>
      </c>
      <c r="DF194" s="13" t="str">
        <f t="shared" si="73"/>
        <v/>
      </c>
      <c r="DG194" s="40">
        <f t="shared" si="74"/>
        <v>0</v>
      </c>
      <c r="DH194" s="13" t="str">
        <f t="shared" si="68"/>
        <v/>
      </c>
      <c r="DI194" s="22" t="str">
        <f t="shared" si="69"/>
        <v/>
      </c>
      <c r="DJ194" s="13" t="str">
        <f>IF(DI194="","",RANK(DI194,$DI$9:$DI$1415,1)+COUNTIF($DI$9:DI194,DI194)-1)</f>
        <v/>
      </c>
      <c r="DK194" s="13" t="str">
        <f t="shared" si="70"/>
        <v/>
      </c>
      <c r="DL194" s="13" t="str">
        <f t="shared" si="75"/>
        <v/>
      </c>
      <c r="DM194" s="14" t="str">
        <f t="shared" si="76"/>
        <v/>
      </c>
      <c r="DN194" s="13" t="str">
        <f t="shared" si="77"/>
        <v/>
      </c>
      <c r="DO194" s="40">
        <f t="shared" si="78"/>
        <v>0</v>
      </c>
      <c r="DP194" s="40"/>
      <c r="DQ194" s="13" t="str">
        <f t="shared" si="79"/>
        <v/>
      </c>
      <c r="DR194" s="13"/>
      <c r="DS194" s="13"/>
    </row>
    <row r="195" spans="1:123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>
        <v>187</v>
      </c>
      <c r="CY195" s="13" t="s">
        <v>709</v>
      </c>
      <c r="CZ195" s="14" t="s">
        <v>710</v>
      </c>
      <c r="DA195" s="13" t="s">
        <v>95</v>
      </c>
      <c r="DB195" s="13" t="s">
        <v>375</v>
      </c>
      <c r="DC195" s="40">
        <v>18381</v>
      </c>
      <c r="DD195" s="13" t="str">
        <f t="shared" si="71"/>
        <v/>
      </c>
      <c r="DE195" s="13" t="str">
        <f t="shared" si="72"/>
        <v/>
      </c>
      <c r="DF195" s="13" t="str">
        <f t="shared" si="73"/>
        <v/>
      </c>
      <c r="DG195" s="40">
        <f t="shared" si="74"/>
        <v>0</v>
      </c>
      <c r="DH195" s="13" t="str">
        <f t="shared" si="68"/>
        <v/>
      </c>
      <c r="DI195" s="22" t="str">
        <f t="shared" si="69"/>
        <v/>
      </c>
      <c r="DJ195" s="13" t="str">
        <f>IF(DI195="","",RANK(DI195,$DI$9:$DI$1415,1)+COUNTIF($DI$9:DI195,DI195)-1)</f>
        <v/>
      </c>
      <c r="DK195" s="13" t="str">
        <f t="shared" si="70"/>
        <v/>
      </c>
      <c r="DL195" s="13" t="str">
        <f t="shared" si="75"/>
        <v/>
      </c>
      <c r="DM195" s="14" t="str">
        <f t="shared" si="76"/>
        <v/>
      </c>
      <c r="DN195" s="13" t="str">
        <f t="shared" si="77"/>
        <v/>
      </c>
      <c r="DO195" s="40">
        <f t="shared" si="78"/>
        <v>0</v>
      </c>
      <c r="DP195" s="40"/>
      <c r="DQ195" s="13" t="str">
        <f t="shared" si="79"/>
        <v/>
      </c>
      <c r="DR195" s="13"/>
      <c r="DS195" s="13"/>
    </row>
    <row r="196" spans="1:123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>
        <v>188</v>
      </c>
      <c r="CY196" s="13" t="s">
        <v>711</v>
      </c>
      <c r="CZ196" s="14" t="s">
        <v>712</v>
      </c>
      <c r="DA196" s="13" t="s">
        <v>95</v>
      </c>
      <c r="DB196" s="13" t="s">
        <v>375</v>
      </c>
      <c r="DC196" s="40"/>
      <c r="DD196" s="13" t="str">
        <f t="shared" si="71"/>
        <v/>
      </c>
      <c r="DE196" s="13" t="str">
        <f t="shared" si="72"/>
        <v/>
      </c>
      <c r="DF196" s="13" t="str">
        <f t="shared" si="73"/>
        <v/>
      </c>
      <c r="DG196" s="40">
        <f t="shared" si="74"/>
        <v>0</v>
      </c>
      <c r="DH196" s="13" t="str">
        <f t="shared" si="68"/>
        <v/>
      </c>
      <c r="DI196" s="22" t="str">
        <f t="shared" si="69"/>
        <v/>
      </c>
      <c r="DJ196" s="13" t="str">
        <f>IF(DI196="","",RANK(DI196,$DI$9:$DI$1415,1)+COUNTIF($DI$9:DI196,DI196)-1)</f>
        <v/>
      </c>
      <c r="DK196" s="13" t="str">
        <f t="shared" si="70"/>
        <v/>
      </c>
      <c r="DL196" s="13" t="str">
        <f t="shared" si="75"/>
        <v/>
      </c>
      <c r="DM196" s="14" t="str">
        <f t="shared" si="76"/>
        <v/>
      </c>
      <c r="DN196" s="13" t="str">
        <f t="shared" si="77"/>
        <v/>
      </c>
      <c r="DO196" s="40">
        <f t="shared" si="78"/>
        <v>0</v>
      </c>
      <c r="DP196" s="40"/>
      <c r="DQ196" s="13" t="str">
        <f t="shared" si="79"/>
        <v/>
      </c>
      <c r="DR196" s="13"/>
      <c r="DS196" s="13"/>
    </row>
    <row r="197" spans="1:123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>
        <v>189</v>
      </c>
      <c r="CY197" s="13" t="s">
        <v>713</v>
      </c>
      <c r="CZ197" s="14" t="s">
        <v>714</v>
      </c>
      <c r="DA197" s="13" t="s">
        <v>95</v>
      </c>
      <c r="DB197" s="13" t="s">
        <v>375</v>
      </c>
      <c r="DC197" s="40"/>
      <c r="DD197" s="13" t="str">
        <f t="shared" si="71"/>
        <v/>
      </c>
      <c r="DE197" s="13" t="str">
        <f t="shared" si="72"/>
        <v/>
      </c>
      <c r="DF197" s="13" t="str">
        <f t="shared" si="73"/>
        <v/>
      </c>
      <c r="DG197" s="40">
        <f t="shared" si="74"/>
        <v>0</v>
      </c>
      <c r="DH197" s="13" t="str">
        <f t="shared" si="68"/>
        <v/>
      </c>
      <c r="DI197" s="22" t="str">
        <f t="shared" si="69"/>
        <v/>
      </c>
      <c r="DJ197" s="13" t="str">
        <f>IF(DI197="","",RANK(DI197,$DI$9:$DI$1415,1)+COUNTIF($DI$9:DI197,DI197)-1)</f>
        <v/>
      </c>
      <c r="DK197" s="13" t="str">
        <f t="shared" si="70"/>
        <v/>
      </c>
      <c r="DL197" s="13" t="str">
        <f t="shared" si="75"/>
        <v/>
      </c>
      <c r="DM197" s="14" t="str">
        <f t="shared" si="76"/>
        <v/>
      </c>
      <c r="DN197" s="13" t="str">
        <f t="shared" si="77"/>
        <v/>
      </c>
      <c r="DO197" s="40">
        <f t="shared" si="78"/>
        <v>0</v>
      </c>
      <c r="DP197" s="40"/>
      <c r="DQ197" s="13" t="str">
        <f t="shared" si="79"/>
        <v/>
      </c>
      <c r="DR197" s="13"/>
      <c r="DS197" s="13"/>
    </row>
    <row r="198" spans="1:123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>
        <v>190</v>
      </c>
      <c r="CY198" s="13" t="s">
        <v>715</v>
      </c>
      <c r="CZ198" s="14" t="s">
        <v>716</v>
      </c>
      <c r="DA198" s="13" t="s">
        <v>95</v>
      </c>
      <c r="DB198" s="13" t="s">
        <v>375</v>
      </c>
      <c r="DC198" s="40"/>
      <c r="DD198" s="13" t="str">
        <f t="shared" si="71"/>
        <v/>
      </c>
      <c r="DE198" s="13" t="str">
        <f t="shared" si="72"/>
        <v/>
      </c>
      <c r="DF198" s="13" t="str">
        <f t="shared" si="73"/>
        <v/>
      </c>
      <c r="DG198" s="40">
        <f t="shared" si="74"/>
        <v>0</v>
      </c>
      <c r="DH198" s="13" t="str">
        <f t="shared" si="68"/>
        <v/>
      </c>
      <c r="DI198" s="22" t="str">
        <f t="shared" si="69"/>
        <v/>
      </c>
      <c r="DJ198" s="13" t="str">
        <f>IF(DI198="","",RANK(DI198,$DI$9:$DI$1415,1)+COUNTIF($DI$9:DI198,DI198)-1)</f>
        <v/>
      </c>
      <c r="DK198" s="13" t="str">
        <f t="shared" si="70"/>
        <v/>
      </c>
      <c r="DL198" s="13" t="str">
        <f t="shared" si="75"/>
        <v/>
      </c>
      <c r="DM198" s="14" t="str">
        <f t="shared" si="76"/>
        <v/>
      </c>
      <c r="DN198" s="13" t="str">
        <f t="shared" si="77"/>
        <v/>
      </c>
      <c r="DO198" s="40">
        <f t="shared" si="78"/>
        <v>0</v>
      </c>
      <c r="DP198" s="40"/>
      <c r="DQ198" s="13" t="str">
        <f t="shared" si="79"/>
        <v/>
      </c>
      <c r="DR198" s="13"/>
      <c r="DS198" s="13"/>
    </row>
    <row r="199" spans="1:123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>
        <v>191</v>
      </c>
      <c r="CY199" s="13" t="s">
        <v>717</v>
      </c>
      <c r="CZ199" s="14" t="s">
        <v>718</v>
      </c>
      <c r="DA199" s="13" t="s">
        <v>95</v>
      </c>
      <c r="DB199" s="13" t="s">
        <v>375</v>
      </c>
      <c r="DC199" s="40"/>
      <c r="DD199" s="13" t="str">
        <f t="shared" si="71"/>
        <v/>
      </c>
      <c r="DE199" s="13" t="str">
        <f t="shared" si="72"/>
        <v/>
      </c>
      <c r="DF199" s="13" t="str">
        <f t="shared" si="73"/>
        <v/>
      </c>
      <c r="DG199" s="40">
        <f t="shared" si="74"/>
        <v>0</v>
      </c>
      <c r="DH199" s="13" t="str">
        <f t="shared" si="68"/>
        <v/>
      </c>
      <c r="DI199" s="22" t="str">
        <f t="shared" si="69"/>
        <v/>
      </c>
      <c r="DJ199" s="13" t="str">
        <f>IF(DI199="","",RANK(DI199,$DI$9:$DI$1415,1)+COUNTIF($DI$9:DI199,DI199)-1)</f>
        <v/>
      </c>
      <c r="DK199" s="13" t="str">
        <f t="shared" si="70"/>
        <v/>
      </c>
      <c r="DL199" s="13" t="str">
        <f t="shared" si="75"/>
        <v/>
      </c>
      <c r="DM199" s="14" t="str">
        <f t="shared" si="76"/>
        <v/>
      </c>
      <c r="DN199" s="13" t="str">
        <f t="shared" si="77"/>
        <v/>
      </c>
      <c r="DO199" s="40">
        <f t="shared" si="78"/>
        <v>0</v>
      </c>
      <c r="DP199" s="40"/>
      <c r="DQ199" s="13" t="str">
        <f t="shared" si="79"/>
        <v/>
      </c>
      <c r="DR199" s="13"/>
      <c r="DS199" s="13"/>
    </row>
    <row r="200" spans="1:123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>
        <v>192</v>
      </c>
      <c r="CY200" s="13" t="s">
        <v>719</v>
      </c>
      <c r="CZ200" s="14" t="s">
        <v>720</v>
      </c>
      <c r="DA200" s="13" t="s">
        <v>95</v>
      </c>
      <c r="DB200" s="13" t="s">
        <v>375</v>
      </c>
      <c r="DC200" s="40"/>
      <c r="DD200" s="13" t="str">
        <f t="shared" si="71"/>
        <v/>
      </c>
      <c r="DE200" s="13" t="str">
        <f t="shared" si="72"/>
        <v/>
      </c>
      <c r="DF200" s="13" t="str">
        <f t="shared" si="73"/>
        <v/>
      </c>
      <c r="DG200" s="40">
        <f t="shared" si="74"/>
        <v>0</v>
      </c>
      <c r="DH200" s="13" t="str">
        <f t="shared" si="68"/>
        <v/>
      </c>
      <c r="DI200" s="22" t="str">
        <f t="shared" si="69"/>
        <v/>
      </c>
      <c r="DJ200" s="13" t="str">
        <f>IF(DI200="","",RANK(DI200,$DI$9:$DI$1415,1)+COUNTIF($DI$9:DI200,DI200)-1)</f>
        <v/>
      </c>
      <c r="DK200" s="13" t="str">
        <f t="shared" si="70"/>
        <v/>
      </c>
      <c r="DL200" s="13" t="str">
        <f t="shared" si="75"/>
        <v/>
      </c>
      <c r="DM200" s="14" t="str">
        <f t="shared" si="76"/>
        <v/>
      </c>
      <c r="DN200" s="13" t="str">
        <f t="shared" si="77"/>
        <v/>
      </c>
      <c r="DO200" s="40">
        <f t="shared" si="78"/>
        <v>0</v>
      </c>
      <c r="DP200" s="40"/>
      <c r="DQ200" s="13" t="str">
        <f t="shared" si="79"/>
        <v/>
      </c>
      <c r="DR200" s="13"/>
      <c r="DS200" s="13"/>
    </row>
    <row r="201" spans="1:123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>
        <v>193</v>
      </c>
      <c r="CY201" s="13" t="s">
        <v>721</v>
      </c>
      <c r="CZ201" s="14" t="s">
        <v>722</v>
      </c>
      <c r="DA201" s="13" t="s">
        <v>95</v>
      </c>
      <c r="DB201" s="13" t="s">
        <v>375</v>
      </c>
      <c r="DC201" s="40"/>
      <c r="DD201" s="13" t="str">
        <f t="shared" si="71"/>
        <v/>
      </c>
      <c r="DE201" s="13" t="str">
        <f t="shared" si="72"/>
        <v/>
      </c>
      <c r="DF201" s="13" t="str">
        <f t="shared" si="73"/>
        <v/>
      </c>
      <c r="DG201" s="40">
        <f t="shared" si="74"/>
        <v>0</v>
      </c>
      <c r="DH201" s="13" t="str">
        <f t="shared" ref="DH201:DH264" si="80">IF($DB201=$DD$6,DB201,"")</f>
        <v/>
      </c>
      <c r="DI201" s="22" t="str">
        <f t="shared" ref="DI201:DI264" si="81">IF(DD201&lt;&gt;"",1,"")</f>
        <v/>
      </c>
      <c r="DJ201" s="13" t="str">
        <f>IF(DI201="","",RANK(DI201,$DI$9:$DI$1415,1)+COUNTIF($DI$9:DI201,DI201)-1)</f>
        <v/>
      </c>
      <c r="DK201" s="13" t="str">
        <f t="shared" ref="DK201:DK264" si="82">IF(ISERROR((SMALL($DJ$9:$DJ$1415,CX201))),"",(SMALL($DJ$9:$DJ$1415,CX201)))</f>
        <v/>
      </c>
      <c r="DL201" s="13" t="str">
        <f t="shared" si="75"/>
        <v/>
      </c>
      <c r="DM201" s="14" t="str">
        <f t="shared" si="76"/>
        <v/>
      </c>
      <c r="DN201" s="13" t="str">
        <f t="shared" si="77"/>
        <v/>
      </c>
      <c r="DO201" s="40">
        <f t="shared" si="78"/>
        <v>0</v>
      </c>
      <c r="DP201" s="40"/>
      <c r="DQ201" s="13" t="str">
        <f t="shared" si="79"/>
        <v/>
      </c>
      <c r="DR201" s="13"/>
      <c r="DS201" s="13"/>
    </row>
    <row r="202" spans="1:123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>
        <v>194</v>
      </c>
      <c r="CY202" s="13" t="s">
        <v>723</v>
      </c>
      <c r="CZ202" s="14" t="s">
        <v>724</v>
      </c>
      <c r="DA202" s="13" t="s">
        <v>95</v>
      </c>
      <c r="DB202" s="13" t="s">
        <v>98</v>
      </c>
      <c r="DC202" s="40">
        <v>30827</v>
      </c>
      <c r="DD202" s="13" t="str">
        <f t="shared" ref="DD202:DD265" si="83">IF($DB202=$DD$6,CY202,"")</f>
        <v/>
      </c>
      <c r="DE202" s="13" t="str">
        <f t="shared" ref="DE202:DE265" si="84">IF($DB202=$DD$6,CZ202,"")</f>
        <v/>
      </c>
      <c r="DF202" s="13" t="str">
        <f t="shared" ref="DF202:DF265" si="85">IF($DB202=$DD$6,DA202,"")</f>
        <v/>
      </c>
      <c r="DG202" s="40">
        <f t="shared" ref="DG202:DG265" si="86">IF($DB202=$DD$6,DC202,0)</f>
        <v>0</v>
      </c>
      <c r="DH202" s="13" t="str">
        <f t="shared" si="80"/>
        <v/>
      </c>
      <c r="DI202" s="22" t="str">
        <f t="shared" si="81"/>
        <v/>
      </c>
      <c r="DJ202" s="13" t="str">
        <f>IF(DI202="","",RANK(DI202,$DI$9:$DI$1415,1)+COUNTIF($DI$9:DI202,DI202)-1)</f>
        <v/>
      </c>
      <c r="DK202" s="13" t="str">
        <f t="shared" si="82"/>
        <v/>
      </c>
      <c r="DL202" s="13" t="str">
        <f t="shared" ref="DL202:DL265" si="87">INDEX(DD$9:DD$1415,MATCH($DK202,$DJ$9:$DJ$1415,0))</f>
        <v/>
      </c>
      <c r="DM202" s="14" t="str">
        <f t="shared" ref="DM202:DM265" si="88">INDEX(DE$9:DE$1415,MATCH($DK202,$DJ$9:$DJ$1415,0))</f>
        <v/>
      </c>
      <c r="DN202" s="13" t="str">
        <f t="shared" ref="DN202:DN265" si="89">INDEX(DF$9:DF$1415,MATCH($DK202,$DJ$9:$DJ$1415,0))</f>
        <v/>
      </c>
      <c r="DO202" s="40">
        <f t="shared" ref="DO202:DO265" si="90">INDEX(DG$9:DG$1415,MATCH($DK202,$DJ$9:$DJ$1415,0))</f>
        <v>0</v>
      </c>
      <c r="DP202" s="40"/>
      <c r="DQ202" s="13" t="str">
        <f t="shared" ref="DQ202:DQ265" si="91">INDEX(DH$9:DH$1415,MATCH($DK202,$DJ$9:$DJ$1415,0))</f>
        <v/>
      </c>
      <c r="DR202" s="13"/>
      <c r="DS202" s="13"/>
    </row>
    <row r="203" spans="1:123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>
        <v>195</v>
      </c>
      <c r="CY203" s="13" t="s">
        <v>725</v>
      </c>
      <c r="CZ203" s="14" t="s">
        <v>726</v>
      </c>
      <c r="DA203" s="13" t="s">
        <v>96</v>
      </c>
      <c r="DB203" s="13" t="s">
        <v>98</v>
      </c>
      <c r="DC203" s="40"/>
      <c r="DD203" s="13" t="str">
        <f t="shared" si="83"/>
        <v/>
      </c>
      <c r="DE203" s="13" t="str">
        <f t="shared" si="84"/>
        <v/>
      </c>
      <c r="DF203" s="13" t="str">
        <f t="shared" si="85"/>
        <v/>
      </c>
      <c r="DG203" s="40">
        <f t="shared" si="86"/>
        <v>0</v>
      </c>
      <c r="DH203" s="13" t="str">
        <f t="shared" si="80"/>
        <v/>
      </c>
      <c r="DI203" s="22" t="str">
        <f t="shared" si="81"/>
        <v/>
      </c>
      <c r="DJ203" s="13" t="str">
        <f>IF(DI203="","",RANK(DI203,$DI$9:$DI$1415,1)+COUNTIF($DI$9:DI203,DI203)-1)</f>
        <v/>
      </c>
      <c r="DK203" s="13" t="str">
        <f t="shared" si="82"/>
        <v/>
      </c>
      <c r="DL203" s="13" t="str">
        <f t="shared" si="87"/>
        <v/>
      </c>
      <c r="DM203" s="14" t="str">
        <f t="shared" si="88"/>
        <v/>
      </c>
      <c r="DN203" s="13" t="str">
        <f t="shared" si="89"/>
        <v/>
      </c>
      <c r="DO203" s="40">
        <f t="shared" si="90"/>
        <v>0</v>
      </c>
      <c r="DP203" s="40"/>
      <c r="DQ203" s="13" t="str">
        <f t="shared" si="91"/>
        <v/>
      </c>
      <c r="DR203" s="13"/>
      <c r="DS203" s="13"/>
    </row>
    <row r="204" spans="1:123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>
        <v>196</v>
      </c>
      <c r="CY204" s="13" t="s">
        <v>727</v>
      </c>
      <c r="CZ204" s="14" t="s">
        <v>728</v>
      </c>
      <c r="DA204" s="13" t="s">
        <v>96</v>
      </c>
      <c r="DB204" s="13" t="s">
        <v>99</v>
      </c>
      <c r="DC204" s="40">
        <v>32777</v>
      </c>
      <c r="DD204" s="13" t="str">
        <f t="shared" si="83"/>
        <v/>
      </c>
      <c r="DE204" s="13" t="str">
        <f t="shared" si="84"/>
        <v/>
      </c>
      <c r="DF204" s="13" t="str">
        <f t="shared" si="85"/>
        <v/>
      </c>
      <c r="DG204" s="40">
        <f t="shared" si="86"/>
        <v>0</v>
      </c>
      <c r="DH204" s="13" t="str">
        <f t="shared" si="80"/>
        <v/>
      </c>
      <c r="DI204" s="22" t="str">
        <f t="shared" si="81"/>
        <v/>
      </c>
      <c r="DJ204" s="13" t="str">
        <f>IF(DI204="","",RANK(DI204,$DI$9:$DI$1415,1)+COUNTIF($DI$9:DI204,DI204)-1)</f>
        <v/>
      </c>
      <c r="DK204" s="13" t="str">
        <f t="shared" si="82"/>
        <v/>
      </c>
      <c r="DL204" s="13" t="str">
        <f t="shared" si="87"/>
        <v/>
      </c>
      <c r="DM204" s="14" t="str">
        <f t="shared" si="88"/>
        <v/>
      </c>
      <c r="DN204" s="13" t="str">
        <f t="shared" si="89"/>
        <v/>
      </c>
      <c r="DO204" s="40">
        <f t="shared" si="90"/>
        <v>0</v>
      </c>
      <c r="DP204" s="40"/>
      <c r="DQ204" s="13" t="str">
        <f t="shared" si="91"/>
        <v/>
      </c>
      <c r="DR204" s="13"/>
      <c r="DS204" s="13"/>
    </row>
    <row r="205" spans="1:123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>
        <v>197</v>
      </c>
      <c r="CY205" s="13" t="s">
        <v>729</v>
      </c>
      <c r="CZ205" s="14" t="s">
        <v>730</v>
      </c>
      <c r="DA205" s="13" t="s">
        <v>96</v>
      </c>
      <c r="DB205" s="13" t="s">
        <v>375</v>
      </c>
      <c r="DC205" s="40"/>
      <c r="DD205" s="13" t="str">
        <f t="shared" si="83"/>
        <v/>
      </c>
      <c r="DE205" s="13" t="str">
        <f t="shared" si="84"/>
        <v/>
      </c>
      <c r="DF205" s="13" t="str">
        <f t="shared" si="85"/>
        <v/>
      </c>
      <c r="DG205" s="40">
        <f t="shared" si="86"/>
        <v>0</v>
      </c>
      <c r="DH205" s="13" t="str">
        <f t="shared" si="80"/>
        <v/>
      </c>
      <c r="DI205" s="22" t="str">
        <f t="shared" si="81"/>
        <v/>
      </c>
      <c r="DJ205" s="13" t="str">
        <f>IF(DI205="","",RANK(DI205,$DI$9:$DI$1415,1)+COUNTIF($DI$9:DI205,DI205)-1)</f>
        <v/>
      </c>
      <c r="DK205" s="13" t="str">
        <f t="shared" si="82"/>
        <v/>
      </c>
      <c r="DL205" s="13" t="str">
        <f t="shared" si="87"/>
        <v/>
      </c>
      <c r="DM205" s="14" t="str">
        <f t="shared" si="88"/>
        <v/>
      </c>
      <c r="DN205" s="13" t="str">
        <f t="shared" si="89"/>
        <v/>
      </c>
      <c r="DO205" s="40">
        <f t="shared" si="90"/>
        <v>0</v>
      </c>
      <c r="DP205" s="40"/>
      <c r="DQ205" s="13" t="str">
        <f t="shared" si="91"/>
        <v/>
      </c>
      <c r="DR205" s="13"/>
      <c r="DS205" s="13"/>
    </row>
    <row r="206" spans="1:123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>
        <v>198</v>
      </c>
      <c r="CY206" s="13" t="s">
        <v>731</v>
      </c>
      <c r="CZ206" s="14" t="s">
        <v>732</v>
      </c>
      <c r="DA206" s="13" t="s">
        <v>95</v>
      </c>
      <c r="DB206" s="13" t="s">
        <v>99</v>
      </c>
      <c r="DC206" s="40">
        <v>28840</v>
      </c>
      <c r="DD206" s="13" t="str">
        <f t="shared" si="83"/>
        <v/>
      </c>
      <c r="DE206" s="13" t="str">
        <f t="shared" si="84"/>
        <v/>
      </c>
      <c r="DF206" s="13" t="str">
        <f t="shared" si="85"/>
        <v/>
      </c>
      <c r="DG206" s="40">
        <f t="shared" si="86"/>
        <v>0</v>
      </c>
      <c r="DH206" s="13" t="str">
        <f t="shared" si="80"/>
        <v/>
      </c>
      <c r="DI206" s="22" t="str">
        <f t="shared" si="81"/>
        <v/>
      </c>
      <c r="DJ206" s="13" t="str">
        <f>IF(DI206="","",RANK(DI206,$DI$9:$DI$1415,1)+COUNTIF($DI$9:DI206,DI206)-1)</f>
        <v/>
      </c>
      <c r="DK206" s="13" t="str">
        <f t="shared" si="82"/>
        <v/>
      </c>
      <c r="DL206" s="13" t="str">
        <f t="shared" si="87"/>
        <v/>
      </c>
      <c r="DM206" s="14" t="str">
        <f t="shared" si="88"/>
        <v/>
      </c>
      <c r="DN206" s="13" t="str">
        <f t="shared" si="89"/>
        <v/>
      </c>
      <c r="DO206" s="40">
        <f t="shared" si="90"/>
        <v>0</v>
      </c>
      <c r="DP206" s="40"/>
      <c r="DQ206" s="13" t="str">
        <f t="shared" si="91"/>
        <v/>
      </c>
      <c r="DR206" s="13"/>
      <c r="DS206" s="13"/>
    </row>
    <row r="207" spans="1:123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>
        <v>199</v>
      </c>
      <c r="CY207" s="13" t="s">
        <v>733</v>
      </c>
      <c r="CZ207" s="14" t="s">
        <v>734</v>
      </c>
      <c r="DA207" s="13" t="s">
        <v>95</v>
      </c>
      <c r="DB207" s="13" t="s">
        <v>99</v>
      </c>
      <c r="DC207" s="40">
        <v>30373</v>
      </c>
      <c r="DD207" s="13" t="str">
        <f t="shared" si="83"/>
        <v/>
      </c>
      <c r="DE207" s="13" t="str">
        <f t="shared" si="84"/>
        <v/>
      </c>
      <c r="DF207" s="13" t="str">
        <f t="shared" si="85"/>
        <v/>
      </c>
      <c r="DG207" s="40">
        <f t="shared" si="86"/>
        <v>0</v>
      </c>
      <c r="DH207" s="13" t="str">
        <f t="shared" si="80"/>
        <v/>
      </c>
      <c r="DI207" s="22" t="str">
        <f t="shared" si="81"/>
        <v/>
      </c>
      <c r="DJ207" s="13" t="str">
        <f>IF(DI207="","",RANK(DI207,$DI$9:$DI$1415,1)+COUNTIF($DI$9:DI207,DI207)-1)</f>
        <v/>
      </c>
      <c r="DK207" s="13" t="str">
        <f t="shared" si="82"/>
        <v/>
      </c>
      <c r="DL207" s="13" t="str">
        <f t="shared" si="87"/>
        <v/>
      </c>
      <c r="DM207" s="14" t="str">
        <f t="shared" si="88"/>
        <v/>
      </c>
      <c r="DN207" s="13" t="str">
        <f t="shared" si="89"/>
        <v/>
      </c>
      <c r="DO207" s="40">
        <f t="shared" si="90"/>
        <v>0</v>
      </c>
      <c r="DP207" s="40"/>
      <c r="DQ207" s="13" t="str">
        <f t="shared" si="91"/>
        <v/>
      </c>
      <c r="DR207" s="13"/>
      <c r="DS207" s="13"/>
    </row>
    <row r="208" spans="1:123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>
        <v>200</v>
      </c>
      <c r="CY208" s="13" t="s">
        <v>735</v>
      </c>
      <c r="CZ208" s="14" t="s">
        <v>736</v>
      </c>
      <c r="DA208" s="13" t="s">
        <v>95</v>
      </c>
      <c r="DB208" s="13" t="s">
        <v>375</v>
      </c>
      <c r="DC208" s="40"/>
      <c r="DD208" s="13" t="str">
        <f t="shared" si="83"/>
        <v/>
      </c>
      <c r="DE208" s="13" t="str">
        <f t="shared" si="84"/>
        <v/>
      </c>
      <c r="DF208" s="13" t="str">
        <f t="shared" si="85"/>
        <v/>
      </c>
      <c r="DG208" s="40">
        <f t="shared" si="86"/>
        <v>0</v>
      </c>
      <c r="DH208" s="13" t="str">
        <f t="shared" si="80"/>
        <v/>
      </c>
      <c r="DI208" s="22" t="str">
        <f t="shared" si="81"/>
        <v/>
      </c>
      <c r="DJ208" s="13" t="str">
        <f>IF(DI208="","",RANK(DI208,$DI$9:$DI$1415,1)+COUNTIF($DI$9:DI208,DI208)-1)</f>
        <v/>
      </c>
      <c r="DK208" s="13" t="str">
        <f t="shared" si="82"/>
        <v/>
      </c>
      <c r="DL208" s="13" t="str">
        <f t="shared" si="87"/>
        <v/>
      </c>
      <c r="DM208" s="14" t="str">
        <f t="shared" si="88"/>
        <v/>
      </c>
      <c r="DN208" s="13" t="str">
        <f t="shared" si="89"/>
        <v/>
      </c>
      <c r="DO208" s="40">
        <f t="shared" si="90"/>
        <v>0</v>
      </c>
      <c r="DP208" s="40"/>
      <c r="DQ208" s="13" t="str">
        <f t="shared" si="91"/>
        <v/>
      </c>
      <c r="DR208" s="13"/>
      <c r="DS208" s="13"/>
    </row>
    <row r="209" spans="1:123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>
        <v>201</v>
      </c>
      <c r="CY209" s="13" t="s">
        <v>737</v>
      </c>
      <c r="CZ209" s="14" t="s">
        <v>738</v>
      </c>
      <c r="DA209" s="13" t="s">
        <v>96</v>
      </c>
      <c r="DB209" s="13" t="s">
        <v>51</v>
      </c>
      <c r="DC209" s="40"/>
      <c r="DD209" s="13" t="str">
        <f t="shared" si="83"/>
        <v/>
      </c>
      <c r="DE209" s="13" t="str">
        <f t="shared" si="84"/>
        <v/>
      </c>
      <c r="DF209" s="13" t="str">
        <f t="shared" si="85"/>
        <v/>
      </c>
      <c r="DG209" s="40">
        <f t="shared" si="86"/>
        <v>0</v>
      </c>
      <c r="DH209" s="13" t="str">
        <f t="shared" si="80"/>
        <v/>
      </c>
      <c r="DI209" s="22" t="str">
        <f t="shared" si="81"/>
        <v/>
      </c>
      <c r="DJ209" s="13" t="str">
        <f>IF(DI209="","",RANK(DI209,$DI$9:$DI$1415,1)+COUNTIF($DI$9:DI209,DI209)-1)</f>
        <v/>
      </c>
      <c r="DK209" s="13" t="str">
        <f t="shared" si="82"/>
        <v/>
      </c>
      <c r="DL209" s="13" t="str">
        <f t="shared" si="87"/>
        <v/>
      </c>
      <c r="DM209" s="14" t="str">
        <f t="shared" si="88"/>
        <v/>
      </c>
      <c r="DN209" s="13" t="str">
        <f t="shared" si="89"/>
        <v/>
      </c>
      <c r="DO209" s="40">
        <f t="shared" si="90"/>
        <v>0</v>
      </c>
      <c r="DP209" s="40"/>
      <c r="DQ209" s="13" t="str">
        <f t="shared" si="91"/>
        <v/>
      </c>
      <c r="DR209" s="13"/>
      <c r="DS209" s="13"/>
    </row>
    <row r="210" spans="1:123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>
        <v>202</v>
      </c>
      <c r="CY210" s="13" t="s">
        <v>739</v>
      </c>
      <c r="CZ210" s="14" t="s">
        <v>740</v>
      </c>
      <c r="DA210" s="13" t="s">
        <v>96</v>
      </c>
      <c r="DB210" s="13" t="s">
        <v>375</v>
      </c>
      <c r="DC210" s="40"/>
      <c r="DD210" s="13" t="str">
        <f t="shared" si="83"/>
        <v/>
      </c>
      <c r="DE210" s="13" t="str">
        <f t="shared" si="84"/>
        <v/>
      </c>
      <c r="DF210" s="13" t="str">
        <f t="shared" si="85"/>
        <v/>
      </c>
      <c r="DG210" s="40">
        <f t="shared" si="86"/>
        <v>0</v>
      </c>
      <c r="DH210" s="13" t="str">
        <f t="shared" si="80"/>
        <v/>
      </c>
      <c r="DI210" s="22" t="str">
        <f t="shared" si="81"/>
        <v/>
      </c>
      <c r="DJ210" s="13" t="str">
        <f>IF(DI210="","",RANK(DI210,$DI$9:$DI$1415,1)+COUNTIF($DI$9:DI210,DI210)-1)</f>
        <v/>
      </c>
      <c r="DK210" s="13" t="str">
        <f t="shared" si="82"/>
        <v/>
      </c>
      <c r="DL210" s="13" t="str">
        <f t="shared" si="87"/>
        <v/>
      </c>
      <c r="DM210" s="14" t="str">
        <f t="shared" si="88"/>
        <v/>
      </c>
      <c r="DN210" s="13" t="str">
        <f t="shared" si="89"/>
        <v/>
      </c>
      <c r="DO210" s="40">
        <f t="shared" si="90"/>
        <v>0</v>
      </c>
      <c r="DP210" s="40"/>
      <c r="DQ210" s="13" t="str">
        <f t="shared" si="91"/>
        <v/>
      </c>
      <c r="DR210" s="13"/>
      <c r="DS210" s="13"/>
    </row>
    <row r="211" spans="1:123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>
        <v>203</v>
      </c>
      <c r="CY211" s="13" t="s">
        <v>741</v>
      </c>
      <c r="CZ211" s="14" t="s">
        <v>742</v>
      </c>
      <c r="DA211" s="13" t="s">
        <v>95</v>
      </c>
      <c r="DB211" s="13" t="s">
        <v>375</v>
      </c>
      <c r="DC211" s="40"/>
      <c r="DD211" s="13" t="str">
        <f t="shared" si="83"/>
        <v/>
      </c>
      <c r="DE211" s="13" t="str">
        <f t="shared" si="84"/>
        <v/>
      </c>
      <c r="DF211" s="13" t="str">
        <f t="shared" si="85"/>
        <v/>
      </c>
      <c r="DG211" s="40">
        <f t="shared" si="86"/>
        <v>0</v>
      </c>
      <c r="DH211" s="13" t="str">
        <f t="shared" si="80"/>
        <v/>
      </c>
      <c r="DI211" s="22" t="str">
        <f t="shared" si="81"/>
        <v/>
      </c>
      <c r="DJ211" s="13" t="str">
        <f>IF(DI211="","",RANK(DI211,$DI$9:$DI$1415,1)+COUNTIF($DI$9:DI211,DI211)-1)</f>
        <v/>
      </c>
      <c r="DK211" s="13" t="str">
        <f t="shared" si="82"/>
        <v/>
      </c>
      <c r="DL211" s="13" t="str">
        <f t="shared" si="87"/>
        <v/>
      </c>
      <c r="DM211" s="14" t="str">
        <f t="shared" si="88"/>
        <v/>
      </c>
      <c r="DN211" s="13" t="str">
        <f t="shared" si="89"/>
        <v/>
      </c>
      <c r="DO211" s="40">
        <f t="shared" si="90"/>
        <v>0</v>
      </c>
      <c r="DP211" s="40"/>
      <c r="DQ211" s="13" t="str">
        <f t="shared" si="91"/>
        <v/>
      </c>
      <c r="DR211" s="13"/>
      <c r="DS211" s="13"/>
    </row>
    <row r="212" spans="1:123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>
        <v>204</v>
      </c>
      <c r="CY212" s="13" t="s">
        <v>743</v>
      </c>
      <c r="CZ212" s="14" t="s">
        <v>744</v>
      </c>
      <c r="DA212" s="13" t="s">
        <v>95</v>
      </c>
      <c r="DB212" s="13" t="s">
        <v>375</v>
      </c>
      <c r="DC212" s="40"/>
      <c r="DD212" s="13" t="str">
        <f t="shared" si="83"/>
        <v/>
      </c>
      <c r="DE212" s="13" t="str">
        <f t="shared" si="84"/>
        <v/>
      </c>
      <c r="DF212" s="13" t="str">
        <f t="shared" si="85"/>
        <v/>
      </c>
      <c r="DG212" s="40">
        <f t="shared" si="86"/>
        <v>0</v>
      </c>
      <c r="DH212" s="13" t="str">
        <f t="shared" si="80"/>
        <v/>
      </c>
      <c r="DI212" s="22" t="str">
        <f t="shared" si="81"/>
        <v/>
      </c>
      <c r="DJ212" s="13" t="str">
        <f>IF(DI212="","",RANK(DI212,$DI$9:$DI$1415,1)+COUNTIF($DI$9:DI212,DI212)-1)</f>
        <v/>
      </c>
      <c r="DK212" s="13" t="str">
        <f t="shared" si="82"/>
        <v/>
      </c>
      <c r="DL212" s="13" t="str">
        <f t="shared" si="87"/>
        <v/>
      </c>
      <c r="DM212" s="14" t="str">
        <f t="shared" si="88"/>
        <v/>
      </c>
      <c r="DN212" s="13" t="str">
        <f t="shared" si="89"/>
        <v/>
      </c>
      <c r="DO212" s="40">
        <f t="shared" si="90"/>
        <v>0</v>
      </c>
      <c r="DP212" s="40"/>
      <c r="DQ212" s="13" t="str">
        <f t="shared" si="91"/>
        <v/>
      </c>
      <c r="DR212" s="13"/>
      <c r="DS212" s="13"/>
    </row>
    <row r="213" spans="1:123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>
        <v>205</v>
      </c>
      <c r="CY213" s="13" t="s">
        <v>745</v>
      </c>
      <c r="CZ213" s="14" t="s">
        <v>746</v>
      </c>
      <c r="DA213" s="13" t="s">
        <v>95</v>
      </c>
      <c r="DB213" s="13" t="s">
        <v>51</v>
      </c>
      <c r="DC213" s="40"/>
      <c r="DD213" s="13" t="str">
        <f t="shared" si="83"/>
        <v/>
      </c>
      <c r="DE213" s="13" t="str">
        <f t="shared" si="84"/>
        <v/>
      </c>
      <c r="DF213" s="13" t="str">
        <f t="shared" si="85"/>
        <v/>
      </c>
      <c r="DG213" s="40">
        <f t="shared" si="86"/>
        <v>0</v>
      </c>
      <c r="DH213" s="13" t="str">
        <f t="shared" si="80"/>
        <v/>
      </c>
      <c r="DI213" s="22" t="str">
        <f t="shared" si="81"/>
        <v/>
      </c>
      <c r="DJ213" s="13" t="str">
        <f>IF(DI213="","",RANK(DI213,$DI$9:$DI$1415,1)+COUNTIF($DI$9:DI213,DI213)-1)</f>
        <v/>
      </c>
      <c r="DK213" s="13" t="str">
        <f t="shared" si="82"/>
        <v/>
      </c>
      <c r="DL213" s="13" t="str">
        <f t="shared" si="87"/>
        <v/>
      </c>
      <c r="DM213" s="14" t="str">
        <f t="shared" si="88"/>
        <v/>
      </c>
      <c r="DN213" s="13" t="str">
        <f t="shared" si="89"/>
        <v/>
      </c>
      <c r="DO213" s="40">
        <f t="shared" si="90"/>
        <v>0</v>
      </c>
      <c r="DP213" s="40"/>
      <c r="DQ213" s="13" t="str">
        <f t="shared" si="91"/>
        <v/>
      </c>
      <c r="DR213" s="13"/>
      <c r="DS213" s="13"/>
    </row>
    <row r="214" spans="1:123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>
        <v>206</v>
      </c>
      <c r="CY214" s="13" t="s">
        <v>747</v>
      </c>
      <c r="CZ214" s="14" t="s">
        <v>748</v>
      </c>
      <c r="DA214" s="13" t="s">
        <v>95</v>
      </c>
      <c r="DB214" s="13" t="s">
        <v>375</v>
      </c>
      <c r="DC214" s="40"/>
      <c r="DD214" s="13" t="str">
        <f t="shared" si="83"/>
        <v/>
      </c>
      <c r="DE214" s="13" t="str">
        <f t="shared" si="84"/>
        <v/>
      </c>
      <c r="DF214" s="13" t="str">
        <f t="shared" si="85"/>
        <v/>
      </c>
      <c r="DG214" s="40">
        <f t="shared" si="86"/>
        <v>0</v>
      </c>
      <c r="DH214" s="13" t="str">
        <f t="shared" si="80"/>
        <v/>
      </c>
      <c r="DI214" s="22" t="str">
        <f t="shared" si="81"/>
        <v/>
      </c>
      <c r="DJ214" s="13" t="str">
        <f>IF(DI214="","",RANK(DI214,$DI$9:$DI$1415,1)+COUNTIF($DI$9:DI214,DI214)-1)</f>
        <v/>
      </c>
      <c r="DK214" s="13" t="str">
        <f t="shared" si="82"/>
        <v/>
      </c>
      <c r="DL214" s="13" t="str">
        <f t="shared" si="87"/>
        <v/>
      </c>
      <c r="DM214" s="14" t="str">
        <f t="shared" si="88"/>
        <v/>
      </c>
      <c r="DN214" s="13" t="str">
        <f t="shared" si="89"/>
        <v/>
      </c>
      <c r="DO214" s="40">
        <f t="shared" si="90"/>
        <v>0</v>
      </c>
      <c r="DP214" s="40"/>
      <c r="DQ214" s="13" t="str">
        <f t="shared" si="91"/>
        <v/>
      </c>
      <c r="DR214" s="13"/>
      <c r="DS214" s="13"/>
    </row>
    <row r="215" spans="1:123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>
        <v>207</v>
      </c>
      <c r="CY215" s="13" t="s">
        <v>749</v>
      </c>
      <c r="CZ215" s="14" t="s">
        <v>750</v>
      </c>
      <c r="DA215" s="13" t="s">
        <v>96</v>
      </c>
      <c r="DB215" s="13" t="s">
        <v>375</v>
      </c>
      <c r="DC215" s="40"/>
      <c r="DD215" s="13" t="str">
        <f t="shared" si="83"/>
        <v/>
      </c>
      <c r="DE215" s="13" t="str">
        <f t="shared" si="84"/>
        <v/>
      </c>
      <c r="DF215" s="13" t="str">
        <f t="shared" si="85"/>
        <v/>
      </c>
      <c r="DG215" s="40">
        <f t="shared" si="86"/>
        <v>0</v>
      </c>
      <c r="DH215" s="13" t="str">
        <f t="shared" si="80"/>
        <v/>
      </c>
      <c r="DI215" s="22" t="str">
        <f t="shared" si="81"/>
        <v/>
      </c>
      <c r="DJ215" s="13" t="str">
        <f>IF(DI215="","",RANK(DI215,$DI$9:$DI$1415,1)+COUNTIF($DI$9:DI215,DI215)-1)</f>
        <v/>
      </c>
      <c r="DK215" s="13" t="str">
        <f t="shared" si="82"/>
        <v/>
      </c>
      <c r="DL215" s="13" t="str">
        <f t="shared" si="87"/>
        <v/>
      </c>
      <c r="DM215" s="14" t="str">
        <f t="shared" si="88"/>
        <v/>
      </c>
      <c r="DN215" s="13" t="str">
        <f t="shared" si="89"/>
        <v/>
      </c>
      <c r="DO215" s="40">
        <f t="shared" si="90"/>
        <v>0</v>
      </c>
      <c r="DP215" s="40"/>
      <c r="DQ215" s="13" t="str">
        <f t="shared" si="91"/>
        <v/>
      </c>
      <c r="DR215" s="13"/>
      <c r="DS215" s="13"/>
    </row>
    <row r="216" spans="1:123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>
        <v>208</v>
      </c>
      <c r="CY216" s="13" t="s">
        <v>751</v>
      </c>
      <c r="CZ216" s="14" t="s">
        <v>752</v>
      </c>
      <c r="DA216" s="13" t="s">
        <v>95</v>
      </c>
      <c r="DB216" s="13" t="s">
        <v>375</v>
      </c>
      <c r="DC216" s="40"/>
      <c r="DD216" s="13" t="str">
        <f t="shared" si="83"/>
        <v/>
      </c>
      <c r="DE216" s="13" t="str">
        <f t="shared" si="84"/>
        <v/>
      </c>
      <c r="DF216" s="13" t="str">
        <f t="shared" si="85"/>
        <v/>
      </c>
      <c r="DG216" s="40">
        <f t="shared" si="86"/>
        <v>0</v>
      </c>
      <c r="DH216" s="13" t="str">
        <f t="shared" si="80"/>
        <v/>
      </c>
      <c r="DI216" s="22" t="str">
        <f t="shared" si="81"/>
        <v/>
      </c>
      <c r="DJ216" s="13" t="str">
        <f>IF(DI216="","",RANK(DI216,$DI$9:$DI$1415,1)+COUNTIF($DI$9:DI216,DI216)-1)</f>
        <v/>
      </c>
      <c r="DK216" s="13" t="str">
        <f t="shared" si="82"/>
        <v/>
      </c>
      <c r="DL216" s="13" t="str">
        <f t="shared" si="87"/>
        <v/>
      </c>
      <c r="DM216" s="14" t="str">
        <f t="shared" si="88"/>
        <v/>
      </c>
      <c r="DN216" s="13" t="str">
        <f t="shared" si="89"/>
        <v/>
      </c>
      <c r="DO216" s="40">
        <f t="shared" si="90"/>
        <v>0</v>
      </c>
      <c r="DP216" s="40"/>
      <c r="DQ216" s="13" t="str">
        <f t="shared" si="91"/>
        <v/>
      </c>
      <c r="DR216" s="13"/>
      <c r="DS216" s="13"/>
    </row>
    <row r="217" spans="1:123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>
        <v>209</v>
      </c>
      <c r="CY217" s="13" t="s">
        <v>753</v>
      </c>
      <c r="CZ217" s="14" t="s">
        <v>754</v>
      </c>
      <c r="DA217" s="13" t="s">
        <v>95</v>
      </c>
      <c r="DB217" s="13" t="s">
        <v>125</v>
      </c>
      <c r="DC217" s="40">
        <v>31924</v>
      </c>
      <c r="DD217" s="13" t="str">
        <f t="shared" si="83"/>
        <v/>
      </c>
      <c r="DE217" s="13" t="str">
        <f t="shared" si="84"/>
        <v/>
      </c>
      <c r="DF217" s="13" t="str">
        <f t="shared" si="85"/>
        <v/>
      </c>
      <c r="DG217" s="40">
        <f t="shared" si="86"/>
        <v>0</v>
      </c>
      <c r="DH217" s="13" t="str">
        <f t="shared" si="80"/>
        <v/>
      </c>
      <c r="DI217" s="22" t="str">
        <f t="shared" si="81"/>
        <v/>
      </c>
      <c r="DJ217" s="13" t="str">
        <f>IF(DI217="","",RANK(DI217,$DI$9:$DI$1415,1)+COUNTIF($DI$9:DI217,DI217)-1)</f>
        <v/>
      </c>
      <c r="DK217" s="13" t="str">
        <f t="shared" si="82"/>
        <v/>
      </c>
      <c r="DL217" s="13" t="str">
        <f t="shared" si="87"/>
        <v/>
      </c>
      <c r="DM217" s="14" t="str">
        <f t="shared" si="88"/>
        <v/>
      </c>
      <c r="DN217" s="13" t="str">
        <f t="shared" si="89"/>
        <v/>
      </c>
      <c r="DO217" s="40">
        <f t="shared" si="90"/>
        <v>0</v>
      </c>
      <c r="DP217" s="40"/>
      <c r="DQ217" s="13" t="str">
        <f t="shared" si="91"/>
        <v/>
      </c>
      <c r="DR217" s="13"/>
      <c r="DS217" s="13"/>
    </row>
    <row r="218" spans="1:123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>
        <v>210</v>
      </c>
      <c r="CY218" s="13" t="s">
        <v>755</v>
      </c>
      <c r="CZ218" s="14" t="s">
        <v>756</v>
      </c>
      <c r="DA218" s="13" t="s">
        <v>95</v>
      </c>
      <c r="DB218" s="13" t="s">
        <v>125</v>
      </c>
      <c r="DC218" s="40"/>
      <c r="DD218" s="13" t="str">
        <f t="shared" si="83"/>
        <v/>
      </c>
      <c r="DE218" s="13" t="str">
        <f t="shared" si="84"/>
        <v/>
      </c>
      <c r="DF218" s="13" t="str">
        <f t="shared" si="85"/>
        <v/>
      </c>
      <c r="DG218" s="40">
        <f t="shared" si="86"/>
        <v>0</v>
      </c>
      <c r="DH218" s="13" t="str">
        <f t="shared" si="80"/>
        <v/>
      </c>
      <c r="DI218" s="22" t="str">
        <f t="shared" si="81"/>
        <v/>
      </c>
      <c r="DJ218" s="13" t="str">
        <f>IF(DI218="","",RANK(DI218,$DI$9:$DI$1415,1)+COUNTIF($DI$9:DI218,DI218)-1)</f>
        <v/>
      </c>
      <c r="DK218" s="13" t="str">
        <f t="shared" si="82"/>
        <v/>
      </c>
      <c r="DL218" s="13" t="str">
        <f t="shared" si="87"/>
        <v/>
      </c>
      <c r="DM218" s="14" t="str">
        <f t="shared" si="88"/>
        <v/>
      </c>
      <c r="DN218" s="13" t="str">
        <f t="shared" si="89"/>
        <v/>
      </c>
      <c r="DO218" s="40">
        <f t="shared" si="90"/>
        <v>0</v>
      </c>
      <c r="DP218" s="40"/>
      <c r="DQ218" s="13" t="str">
        <f t="shared" si="91"/>
        <v/>
      </c>
      <c r="DR218" s="13"/>
      <c r="DS218" s="13"/>
    </row>
    <row r="219" spans="1:123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>
        <v>211</v>
      </c>
      <c r="CY219" s="13" t="s">
        <v>757</v>
      </c>
      <c r="CZ219" s="14" t="s">
        <v>758</v>
      </c>
      <c r="DA219" s="13" t="s">
        <v>95</v>
      </c>
      <c r="DB219" s="13" t="s">
        <v>375</v>
      </c>
      <c r="DC219" s="40">
        <v>17834</v>
      </c>
      <c r="DD219" s="13" t="str">
        <f t="shared" si="83"/>
        <v/>
      </c>
      <c r="DE219" s="13" t="str">
        <f t="shared" si="84"/>
        <v/>
      </c>
      <c r="DF219" s="13" t="str">
        <f t="shared" si="85"/>
        <v/>
      </c>
      <c r="DG219" s="40">
        <f t="shared" si="86"/>
        <v>0</v>
      </c>
      <c r="DH219" s="13" t="str">
        <f t="shared" si="80"/>
        <v/>
      </c>
      <c r="DI219" s="22" t="str">
        <f t="shared" si="81"/>
        <v/>
      </c>
      <c r="DJ219" s="13" t="str">
        <f>IF(DI219="","",RANK(DI219,$DI$9:$DI$1415,1)+COUNTIF($DI$9:DI219,DI219)-1)</f>
        <v/>
      </c>
      <c r="DK219" s="13" t="str">
        <f t="shared" si="82"/>
        <v/>
      </c>
      <c r="DL219" s="13" t="str">
        <f t="shared" si="87"/>
        <v/>
      </c>
      <c r="DM219" s="14" t="str">
        <f t="shared" si="88"/>
        <v/>
      </c>
      <c r="DN219" s="13" t="str">
        <f t="shared" si="89"/>
        <v/>
      </c>
      <c r="DO219" s="40">
        <f t="shared" si="90"/>
        <v>0</v>
      </c>
      <c r="DP219" s="40"/>
      <c r="DQ219" s="13" t="str">
        <f t="shared" si="91"/>
        <v/>
      </c>
      <c r="DR219" s="13"/>
      <c r="DS219" s="13"/>
    </row>
    <row r="220" spans="1:123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>
        <v>212</v>
      </c>
      <c r="CY220" s="13" t="s">
        <v>759</v>
      </c>
      <c r="CZ220" s="14" t="s">
        <v>760</v>
      </c>
      <c r="DA220" s="13" t="s">
        <v>95</v>
      </c>
      <c r="DB220" s="13" t="s">
        <v>375</v>
      </c>
      <c r="DC220" s="40"/>
      <c r="DD220" s="13" t="str">
        <f t="shared" si="83"/>
        <v/>
      </c>
      <c r="DE220" s="13" t="str">
        <f t="shared" si="84"/>
        <v/>
      </c>
      <c r="DF220" s="13" t="str">
        <f t="shared" si="85"/>
        <v/>
      </c>
      <c r="DG220" s="40">
        <f t="shared" si="86"/>
        <v>0</v>
      </c>
      <c r="DH220" s="13" t="str">
        <f t="shared" si="80"/>
        <v/>
      </c>
      <c r="DI220" s="22" t="str">
        <f t="shared" si="81"/>
        <v/>
      </c>
      <c r="DJ220" s="13" t="str">
        <f>IF(DI220="","",RANK(DI220,$DI$9:$DI$1415,1)+COUNTIF($DI$9:DI220,DI220)-1)</f>
        <v/>
      </c>
      <c r="DK220" s="13" t="str">
        <f t="shared" si="82"/>
        <v/>
      </c>
      <c r="DL220" s="13" t="str">
        <f t="shared" si="87"/>
        <v/>
      </c>
      <c r="DM220" s="14" t="str">
        <f t="shared" si="88"/>
        <v/>
      </c>
      <c r="DN220" s="13" t="str">
        <f t="shared" si="89"/>
        <v/>
      </c>
      <c r="DO220" s="40">
        <f t="shared" si="90"/>
        <v>0</v>
      </c>
      <c r="DP220" s="40"/>
      <c r="DQ220" s="13" t="str">
        <f t="shared" si="91"/>
        <v/>
      </c>
      <c r="DR220" s="13"/>
      <c r="DS220" s="13"/>
    </row>
    <row r="221" spans="1:123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>
        <v>213</v>
      </c>
      <c r="CY221" s="13" t="s">
        <v>761</v>
      </c>
      <c r="CZ221" s="14" t="s">
        <v>762</v>
      </c>
      <c r="DA221" s="13" t="s">
        <v>95</v>
      </c>
      <c r="DB221" s="13" t="s">
        <v>375</v>
      </c>
      <c r="DC221" s="40"/>
      <c r="DD221" s="13" t="str">
        <f t="shared" si="83"/>
        <v/>
      </c>
      <c r="DE221" s="13" t="str">
        <f t="shared" si="84"/>
        <v/>
      </c>
      <c r="DF221" s="13" t="str">
        <f t="shared" si="85"/>
        <v/>
      </c>
      <c r="DG221" s="40">
        <f t="shared" si="86"/>
        <v>0</v>
      </c>
      <c r="DH221" s="13" t="str">
        <f t="shared" si="80"/>
        <v/>
      </c>
      <c r="DI221" s="22" t="str">
        <f t="shared" si="81"/>
        <v/>
      </c>
      <c r="DJ221" s="13" t="str">
        <f>IF(DI221="","",RANK(DI221,$DI$9:$DI$1415,1)+COUNTIF($DI$9:DI221,DI221)-1)</f>
        <v/>
      </c>
      <c r="DK221" s="13" t="str">
        <f t="shared" si="82"/>
        <v/>
      </c>
      <c r="DL221" s="13" t="str">
        <f t="shared" si="87"/>
        <v/>
      </c>
      <c r="DM221" s="14" t="str">
        <f t="shared" si="88"/>
        <v/>
      </c>
      <c r="DN221" s="13" t="str">
        <f t="shared" si="89"/>
        <v/>
      </c>
      <c r="DO221" s="40">
        <f t="shared" si="90"/>
        <v>0</v>
      </c>
      <c r="DP221" s="40"/>
      <c r="DQ221" s="13" t="str">
        <f t="shared" si="91"/>
        <v/>
      </c>
      <c r="DR221" s="13"/>
      <c r="DS221" s="13"/>
    </row>
    <row r="222" spans="1:123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>
        <v>214</v>
      </c>
      <c r="CY222" s="13" t="s">
        <v>763</v>
      </c>
      <c r="CZ222" s="14" t="s">
        <v>764</v>
      </c>
      <c r="DA222" s="13" t="s">
        <v>95</v>
      </c>
      <c r="DB222" s="13" t="s">
        <v>375</v>
      </c>
      <c r="DC222" s="40"/>
      <c r="DD222" s="13" t="str">
        <f t="shared" si="83"/>
        <v/>
      </c>
      <c r="DE222" s="13" t="str">
        <f t="shared" si="84"/>
        <v/>
      </c>
      <c r="DF222" s="13" t="str">
        <f t="shared" si="85"/>
        <v/>
      </c>
      <c r="DG222" s="40">
        <f t="shared" si="86"/>
        <v>0</v>
      </c>
      <c r="DH222" s="13" t="str">
        <f t="shared" si="80"/>
        <v/>
      </c>
      <c r="DI222" s="22" t="str">
        <f t="shared" si="81"/>
        <v/>
      </c>
      <c r="DJ222" s="13" t="str">
        <f>IF(DI222="","",RANK(DI222,$DI$9:$DI$1415,1)+COUNTIF($DI$9:DI222,DI222)-1)</f>
        <v/>
      </c>
      <c r="DK222" s="13" t="str">
        <f t="shared" si="82"/>
        <v/>
      </c>
      <c r="DL222" s="13" t="str">
        <f t="shared" si="87"/>
        <v/>
      </c>
      <c r="DM222" s="14" t="str">
        <f t="shared" si="88"/>
        <v/>
      </c>
      <c r="DN222" s="13" t="str">
        <f t="shared" si="89"/>
        <v/>
      </c>
      <c r="DO222" s="40">
        <f t="shared" si="90"/>
        <v>0</v>
      </c>
      <c r="DP222" s="40"/>
      <c r="DQ222" s="13" t="str">
        <f t="shared" si="91"/>
        <v/>
      </c>
      <c r="DR222" s="13"/>
      <c r="DS222" s="13"/>
    </row>
    <row r="223" spans="1:123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>
        <v>215</v>
      </c>
      <c r="CY223" s="13" t="s">
        <v>765</v>
      </c>
      <c r="CZ223" s="14" t="s">
        <v>766</v>
      </c>
      <c r="DA223" s="13" t="s">
        <v>96</v>
      </c>
      <c r="DB223" s="13" t="s">
        <v>375</v>
      </c>
      <c r="DC223" s="40"/>
      <c r="DD223" s="13" t="str">
        <f t="shared" si="83"/>
        <v/>
      </c>
      <c r="DE223" s="13" t="str">
        <f t="shared" si="84"/>
        <v/>
      </c>
      <c r="DF223" s="13" t="str">
        <f t="shared" si="85"/>
        <v/>
      </c>
      <c r="DG223" s="40">
        <f t="shared" si="86"/>
        <v>0</v>
      </c>
      <c r="DH223" s="13" t="str">
        <f t="shared" si="80"/>
        <v/>
      </c>
      <c r="DI223" s="22" t="str">
        <f t="shared" si="81"/>
        <v/>
      </c>
      <c r="DJ223" s="13" t="str">
        <f>IF(DI223="","",RANK(DI223,$DI$9:$DI$1415,1)+COUNTIF($DI$9:DI223,DI223)-1)</f>
        <v/>
      </c>
      <c r="DK223" s="13" t="str">
        <f t="shared" si="82"/>
        <v/>
      </c>
      <c r="DL223" s="13" t="str">
        <f t="shared" si="87"/>
        <v/>
      </c>
      <c r="DM223" s="14" t="str">
        <f t="shared" si="88"/>
        <v/>
      </c>
      <c r="DN223" s="13" t="str">
        <f t="shared" si="89"/>
        <v/>
      </c>
      <c r="DO223" s="40">
        <f t="shared" si="90"/>
        <v>0</v>
      </c>
      <c r="DP223" s="40"/>
      <c r="DQ223" s="13" t="str">
        <f t="shared" si="91"/>
        <v/>
      </c>
      <c r="DR223" s="13"/>
      <c r="DS223" s="13"/>
    </row>
    <row r="224" spans="1:123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>
        <v>216</v>
      </c>
      <c r="CY224" s="13" t="s">
        <v>767</v>
      </c>
      <c r="CZ224" s="14" t="s">
        <v>768</v>
      </c>
      <c r="DA224" s="13" t="s">
        <v>95</v>
      </c>
      <c r="DB224" s="13" t="s">
        <v>375</v>
      </c>
      <c r="DC224" s="40"/>
      <c r="DD224" s="13" t="str">
        <f t="shared" si="83"/>
        <v/>
      </c>
      <c r="DE224" s="13" t="str">
        <f t="shared" si="84"/>
        <v/>
      </c>
      <c r="DF224" s="13" t="str">
        <f t="shared" si="85"/>
        <v/>
      </c>
      <c r="DG224" s="40">
        <f t="shared" si="86"/>
        <v>0</v>
      </c>
      <c r="DH224" s="13" t="str">
        <f t="shared" si="80"/>
        <v/>
      </c>
      <c r="DI224" s="22" t="str">
        <f t="shared" si="81"/>
        <v/>
      </c>
      <c r="DJ224" s="13" t="str">
        <f>IF(DI224="","",RANK(DI224,$DI$9:$DI$1415,1)+COUNTIF($DI$9:DI224,DI224)-1)</f>
        <v/>
      </c>
      <c r="DK224" s="13" t="str">
        <f t="shared" si="82"/>
        <v/>
      </c>
      <c r="DL224" s="13" t="str">
        <f t="shared" si="87"/>
        <v/>
      </c>
      <c r="DM224" s="14" t="str">
        <f t="shared" si="88"/>
        <v/>
      </c>
      <c r="DN224" s="13" t="str">
        <f t="shared" si="89"/>
        <v/>
      </c>
      <c r="DO224" s="40">
        <f t="shared" si="90"/>
        <v>0</v>
      </c>
      <c r="DP224" s="40"/>
      <c r="DQ224" s="13" t="str">
        <f t="shared" si="91"/>
        <v/>
      </c>
      <c r="DR224" s="13"/>
      <c r="DS224" s="13"/>
    </row>
    <row r="225" spans="1:123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>
        <v>217</v>
      </c>
      <c r="CY225" s="13" t="s">
        <v>769</v>
      </c>
      <c r="CZ225" s="14" t="s">
        <v>770</v>
      </c>
      <c r="DA225" s="13" t="s">
        <v>95</v>
      </c>
      <c r="DB225" s="13" t="s">
        <v>375</v>
      </c>
      <c r="DC225" s="40"/>
      <c r="DD225" s="13" t="str">
        <f t="shared" si="83"/>
        <v/>
      </c>
      <c r="DE225" s="13" t="str">
        <f t="shared" si="84"/>
        <v/>
      </c>
      <c r="DF225" s="13" t="str">
        <f t="shared" si="85"/>
        <v/>
      </c>
      <c r="DG225" s="40">
        <f t="shared" si="86"/>
        <v>0</v>
      </c>
      <c r="DH225" s="13" t="str">
        <f t="shared" si="80"/>
        <v/>
      </c>
      <c r="DI225" s="22" t="str">
        <f t="shared" si="81"/>
        <v/>
      </c>
      <c r="DJ225" s="13" t="str">
        <f>IF(DI225="","",RANK(DI225,$DI$9:$DI$1415,1)+COUNTIF($DI$9:DI225,DI225)-1)</f>
        <v/>
      </c>
      <c r="DK225" s="13" t="str">
        <f t="shared" si="82"/>
        <v/>
      </c>
      <c r="DL225" s="13" t="str">
        <f t="shared" si="87"/>
        <v/>
      </c>
      <c r="DM225" s="14" t="str">
        <f t="shared" si="88"/>
        <v/>
      </c>
      <c r="DN225" s="13" t="str">
        <f t="shared" si="89"/>
        <v/>
      </c>
      <c r="DO225" s="40">
        <f t="shared" si="90"/>
        <v>0</v>
      </c>
      <c r="DP225" s="40"/>
      <c r="DQ225" s="13" t="str">
        <f t="shared" si="91"/>
        <v/>
      </c>
      <c r="DR225" s="13"/>
      <c r="DS225" s="13"/>
    </row>
    <row r="226" spans="1:123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>
        <v>218</v>
      </c>
      <c r="CY226" s="13" t="s">
        <v>771</v>
      </c>
      <c r="CZ226" s="14" t="s">
        <v>772</v>
      </c>
      <c r="DA226" s="13" t="s">
        <v>95</v>
      </c>
      <c r="DB226" s="13" t="s">
        <v>102</v>
      </c>
      <c r="DC226" s="40">
        <v>25426</v>
      </c>
      <c r="DD226" s="13" t="str">
        <f t="shared" si="83"/>
        <v/>
      </c>
      <c r="DE226" s="13" t="str">
        <f t="shared" si="84"/>
        <v/>
      </c>
      <c r="DF226" s="13" t="str">
        <f t="shared" si="85"/>
        <v/>
      </c>
      <c r="DG226" s="40">
        <f t="shared" si="86"/>
        <v>0</v>
      </c>
      <c r="DH226" s="13" t="str">
        <f t="shared" si="80"/>
        <v/>
      </c>
      <c r="DI226" s="22" t="str">
        <f t="shared" si="81"/>
        <v/>
      </c>
      <c r="DJ226" s="13" t="str">
        <f>IF(DI226="","",RANK(DI226,$DI$9:$DI$1415,1)+COUNTIF($DI$9:DI226,DI226)-1)</f>
        <v/>
      </c>
      <c r="DK226" s="13" t="str">
        <f t="shared" si="82"/>
        <v/>
      </c>
      <c r="DL226" s="13" t="str">
        <f t="shared" si="87"/>
        <v/>
      </c>
      <c r="DM226" s="14" t="str">
        <f t="shared" si="88"/>
        <v/>
      </c>
      <c r="DN226" s="13" t="str">
        <f t="shared" si="89"/>
        <v/>
      </c>
      <c r="DO226" s="40">
        <f t="shared" si="90"/>
        <v>0</v>
      </c>
      <c r="DP226" s="40"/>
      <c r="DQ226" s="13" t="str">
        <f t="shared" si="91"/>
        <v/>
      </c>
      <c r="DR226" s="13"/>
      <c r="DS226" s="13"/>
    </row>
    <row r="227" spans="1:123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>
        <v>219</v>
      </c>
      <c r="CY227" s="13" t="s">
        <v>773</v>
      </c>
      <c r="CZ227" s="14" t="s">
        <v>774</v>
      </c>
      <c r="DA227" s="13" t="s">
        <v>96</v>
      </c>
      <c r="DB227" s="13" t="s">
        <v>119</v>
      </c>
      <c r="DC227" s="40">
        <v>32224</v>
      </c>
      <c r="DD227" s="13" t="str">
        <f t="shared" si="83"/>
        <v/>
      </c>
      <c r="DE227" s="13" t="str">
        <f t="shared" si="84"/>
        <v/>
      </c>
      <c r="DF227" s="13" t="str">
        <f t="shared" si="85"/>
        <v/>
      </c>
      <c r="DG227" s="40">
        <f t="shared" si="86"/>
        <v>0</v>
      </c>
      <c r="DH227" s="13" t="str">
        <f t="shared" si="80"/>
        <v/>
      </c>
      <c r="DI227" s="22" t="str">
        <f t="shared" si="81"/>
        <v/>
      </c>
      <c r="DJ227" s="13" t="str">
        <f>IF(DI227="","",RANK(DI227,$DI$9:$DI$1415,1)+COUNTIF($DI$9:DI227,DI227)-1)</f>
        <v/>
      </c>
      <c r="DK227" s="13" t="str">
        <f t="shared" si="82"/>
        <v/>
      </c>
      <c r="DL227" s="13" t="str">
        <f t="shared" si="87"/>
        <v/>
      </c>
      <c r="DM227" s="14" t="str">
        <f t="shared" si="88"/>
        <v/>
      </c>
      <c r="DN227" s="13" t="str">
        <f t="shared" si="89"/>
        <v/>
      </c>
      <c r="DO227" s="40">
        <f t="shared" si="90"/>
        <v>0</v>
      </c>
      <c r="DP227" s="40"/>
      <c r="DQ227" s="13" t="str">
        <f t="shared" si="91"/>
        <v/>
      </c>
      <c r="DR227" s="13"/>
      <c r="DS227" s="13"/>
    </row>
    <row r="228" spans="1:123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>
        <v>220</v>
      </c>
      <c r="CY228" s="13" t="s">
        <v>775</v>
      </c>
      <c r="CZ228" s="14" t="s">
        <v>776</v>
      </c>
      <c r="DA228" s="13" t="s">
        <v>96</v>
      </c>
      <c r="DB228" s="13" t="s">
        <v>104</v>
      </c>
      <c r="DC228" s="40">
        <v>33061</v>
      </c>
      <c r="DD228" s="13" t="str">
        <f t="shared" si="83"/>
        <v/>
      </c>
      <c r="DE228" s="13" t="str">
        <f t="shared" si="84"/>
        <v/>
      </c>
      <c r="DF228" s="13" t="str">
        <f t="shared" si="85"/>
        <v/>
      </c>
      <c r="DG228" s="40">
        <f t="shared" si="86"/>
        <v>0</v>
      </c>
      <c r="DH228" s="13" t="str">
        <f t="shared" si="80"/>
        <v/>
      </c>
      <c r="DI228" s="22" t="str">
        <f t="shared" si="81"/>
        <v/>
      </c>
      <c r="DJ228" s="13" t="str">
        <f>IF(DI228="","",RANK(DI228,$DI$9:$DI$1415,1)+COUNTIF($DI$9:DI228,DI228)-1)</f>
        <v/>
      </c>
      <c r="DK228" s="13" t="str">
        <f t="shared" si="82"/>
        <v/>
      </c>
      <c r="DL228" s="13" t="str">
        <f t="shared" si="87"/>
        <v/>
      </c>
      <c r="DM228" s="14" t="str">
        <f t="shared" si="88"/>
        <v/>
      </c>
      <c r="DN228" s="13" t="str">
        <f t="shared" si="89"/>
        <v/>
      </c>
      <c r="DO228" s="40">
        <f t="shared" si="90"/>
        <v>0</v>
      </c>
      <c r="DP228" s="40"/>
      <c r="DQ228" s="13" t="str">
        <f t="shared" si="91"/>
        <v/>
      </c>
      <c r="DR228" s="13"/>
      <c r="DS228" s="13"/>
    </row>
    <row r="229" spans="1:123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>
        <v>221</v>
      </c>
      <c r="CY229" s="13" t="s">
        <v>777</v>
      </c>
      <c r="CZ229" s="14" t="s">
        <v>778</v>
      </c>
      <c r="DA229" s="13" t="s">
        <v>96</v>
      </c>
      <c r="DB229" s="13" t="s">
        <v>104</v>
      </c>
      <c r="DC229" s="40">
        <v>32968</v>
      </c>
      <c r="DD229" s="13" t="str">
        <f t="shared" si="83"/>
        <v/>
      </c>
      <c r="DE229" s="13" t="str">
        <f t="shared" si="84"/>
        <v/>
      </c>
      <c r="DF229" s="13" t="str">
        <f t="shared" si="85"/>
        <v/>
      </c>
      <c r="DG229" s="40">
        <f t="shared" si="86"/>
        <v>0</v>
      </c>
      <c r="DH229" s="13" t="str">
        <f t="shared" si="80"/>
        <v/>
      </c>
      <c r="DI229" s="22" t="str">
        <f t="shared" si="81"/>
        <v/>
      </c>
      <c r="DJ229" s="13" t="str">
        <f>IF(DI229="","",RANK(DI229,$DI$9:$DI$1415,1)+COUNTIF($DI$9:DI229,DI229)-1)</f>
        <v/>
      </c>
      <c r="DK229" s="13" t="str">
        <f t="shared" si="82"/>
        <v/>
      </c>
      <c r="DL229" s="13" t="str">
        <f t="shared" si="87"/>
        <v/>
      </c>
      <c r="DM229" s="14" t="str">
        <f t="shared" si="88"/>
        <v/>
      </c>
      <c r="DN229" s="13" t="str">
        <f t="shared" si="89"/>
        <v/>
      </c>
      <c r="DO229" s="40">
        <f t="shared" si="90"/>
        <v>0</v>
      </c>
      <c r="DP229" s="40"/>
      <c r="DQ229" s="13" t="str">
        <f t="shared" si="91"/>
        <v/>
      </c>
      <c r="DR229" s="13"/>
      <c r="DS229" s="13"/>
    </row>
    <row r="230" spans="1:123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>
        <v>222</v>
      </c>
      <c r="CY230" s="13" t="s">
        <v>779</v>
      </c>
      <c r="CZ230" s="14" t="s">
        <v>780</v>
      </c>
      <c r="DA230" s="13" t="s">
        <v>95</v>
      </c>
      <c r="DB230" s="13" t="s">
        <v>104</v>
      </c>
      <c r="DC230" s="40">
        <v>22109</v>
      </c>
      <c r="DD230" s="13" t="str">
        <f t="shared" si="83"/>
        <v/>
      </c>
      <c r="DE230" s="13" t="str">
        <f t="shared" si="84"/>
        <v/>
      </c>
      <c r="DF230" s="13" t="str">
        <f t="shared" si="85"/>
        <v/>
      </c>
      <c r="DG230" s="40">
        <f t="shared" si="86"/>
        <v>0</v>
      </c>
      <c r="DH230" s="13" t="str">
        <f t="shared" si="80"/>
        <v/>
      </c>
      <c r="DI230" s="22" t="str">
        <f t="shared" si="81"/>
        <v/>
      </c>
      <c r="DJ230" s="13" t="str">
        <f>IF(DI230="","",RANK(DI230,$DI$9:$DI$1415,1)+COUNTIF($DI$9:DI230,DI230)-1)</f>
        <v/>
      </c>
      <c r="DK230" s="13" t="str">
        <f t="shared" si="82"/>
        <v/>
      </c>
      <c r="DL230" s="13" t="str">
        <f t="shared" si="87"/>
        <v/>
      </c>
      <c r="DM230" s="14" t="str">
        <f t="shared" si="88"/>
        <v/>
      </c>
      <c r="DN230" s="13" t="str">
        <f t="shared" si="89"/>
        <v/>
      </c>
      <c r="DO230" s="40">
        <f t="shared" si="90"/>
        <v>0</v>
      </c>
      <c r="DP230" s="40"/>
      <c r="DQ230" s="13" t="str">
        <f t="shared" si="91"/>
        <v/>
      </c>
      <c r="DR230" s="13"/>
      <c r="DS230" s="13"/>
    </row>
    <row r="231" spans="1:123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>
        <v>223</v>
      </c>
      <c r="CY231" s="13" t="s">
        <v>781</v>
      </c>
      <c r="CZ231" s="14" t="s">
        <v>782</v>
      </c>
      <c r="DA231" s="13" t="s">
        <v>95</v>
      </c>
      <c r="DB231" s="13" t="s">
        <v>375</v>
      </c>
      <c r="DC231" s="40"/>
      <c r="DD231" s="13" t="str">
        <f t="shared" si="83"/>
        <v/>
      </c>
      <c r="DE231" s="13" t="str">
        <f t="shared" si="84"/>
        <v/>
      </c>
      <c r="DF231" s="13" t="str">
        <f t="shared" si="85"/>
        <v/>
      </c>
      <c r="DG231" s="40">
        <f t="shared" si="86"/>
        <v>0</v>
      </c>
      <c r="DH231" s="13" t="str">
        <f t="shared" si="80"/>
        <v/>
      </c>
      <c r="DI231" s="22" t="str">
        <f t="shared" si="81"/>
        <v/>
      </c>
      <c r="DJ231" s="13" t="str">
        <f>IF(DI231="","",RANK(DI231,$DI$9:$DI$1415,1)+COUNTIF($DI$9:DI231,DI231)-1)</f>
        <v/>
      </c>
      <c r="DK231" s="13" t="str">
        <f t="shared" si="82"/>
        <v/>
      </c>
      <c r="DL231" s="13" t="str">
        <f t="shared" si="87"/>
        <v/>
      </c>
      <c r="DM231" s="14" t="str">
        <f t="shared" si="88"/>
        <v/>
      </c>
      <c r="DN231" s="13" t="str">
        <f t="shared" si="89"/>
        <v/>
      </c>
      <c r="DO231" s="40">
        <f t="shared" si="90"/>
        <v>0</v>
      </c>
      <c r="DP231" s="40"/>
      <c r="DQ231" s="13" t="str">
        <f t="shared" si="91"/>
        <v/>
      </c>
      <c r="DR231" s="13"/>
      <c r="DS231" s="13"/>
    </row>
    <row r="232" spans="1:123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>
        <v>224</v>
      </c>
      <c r="CY232" s="13" t="s">
        <v>783</v>
      </c>
      <c r="CZ232" s="14" t="s">
        <v>784</v>
      </c>
      <c r="DA232" s="13" t="s">
        <v>95</v>
      </c>
      <c r="DB232" s="13" t="s">
        <v>104</v>
      </c>
      <c r="DC232" s="40">
        <v>26072</v>
      </c>
      <c r="DD232" s="13" t="str">
        <f t="shared" si="83"/>
        <v/>
      </c>
      <c r="DE232" s="13" t="str">
        <f t="shared" si="84"/>
        <v/>
      </c>
      <c r="DF232" s="13" t="str">
        <f t="shared" si="85"/>
        <v/>
      </c>
      <c r="DG232" s="40">
        <f t="shared" si="86"/>
        <v>0</v>
      </c>
      <c r="DH232" s="13" t="str">
        <f t="shared" si="80"/>
        <v/>
      </c>
      <c r="DI232" s="22" t="str">
        <f t="shared" si="81"/>
        <v/>
      </c>
      <c r="DJ232" s="13" t="str">
        <f>IF(DI232="","",RANK(DI232,$DI$9:$DI$1415,1)+COUNTIF($DI$9:DI232,DI232)-1)</f>
        <v/>
      </c>
      <c r="DK232" s="13" t="str">
        <f t="shared" si="82"/>
        <v/>
      </c>
      <c r="DL232" s="13" t="str">
        <f t="shared" si="87"/>
        <v/>
      </c>
      <c r="DM232" s="14" t="str">
        <f t="shared" si="88"/>
        <v/>
      </c>
      <c r="DN232" s="13" t="str">
        <f t="shared" si="89"/>
        <v/>
      </c>
      <c r="DO232" s="40">
        <f t="shared" si="90"/>
        <v>0</v>
      </c>
      <c r="DP232" s="40"/>
      <c r="DQ232" s="13" t="str">
        <f t="shared" si="91"/>
        <v/>
      </c>
      <c r="DR232" s="13"/>
      <c r="DS232" s="13"/>
    </row>
    <row r="233" spans="1:123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>
        <v>225</v>
      </c>
      <c r="CY233" s="13" t="s">
        <v>785</v>
      </c>
      <c r="CZ233" s="14" t="s">
        <v>786</v>
      </c>
      <c r="DA233" s="13" t="s">
        <v>95</v>
      </c>
      <c r="DB233" s="13" t="s">
        <v>104</v>
      </c>
      <c r="DC233" s="40">
        <v>29237</v>
      </c>
      <c r="DD233" s="13" t="str">
        <f t="shared" si="83"/>
        <v/>
      </c>
      <c r="DE233" s="13" t="str">
        <f t="shared" si="84"/>
        <v/>
      </c>
      <c r="DF233" s="13" t="str">
        <f t="shared" si="85"/>
        <v/>
      </c>
      <c r="DG233" s="40">
        <f t="shared" si="86"/>
        <v>0</v>
      </c>
      <c r="DH233" s="13" t="str">
        <f t="shared" si="80"/>
        <v/>
      </c>
      <c r="DI233" s="22" t="str">
        <f t="shared" si="81"/>
        <v/>
      </c>
      <c r="DJ233" s="13" t="str">
        <f>IF(DI233="","",RANK(DI233,$DI$9:$DI$1415,1)+COUNTIF($DI$9:DI233,DI233)-1)</f>
        <v/>
      </c>
      <c r="DK233" s="13" t="str">
        <f t="shared" si="82"/>
        <v/>
      </c>
      <c r="DL233" s="13" t="str">
        <f t="shared" si="87"/>
        <v/>
      </c>
      <c r="DM233" s="14" t="str">
        <f t="shared" si="88"/>
        <v/>
      </c>
      <c r="DN233" s="13" t="str">
        <f t="shared" si="89"/>
        <v/>
      </c>
      <c r="DO233" s="40">
        <f t="shared" si="90"/>
        <v>0</v>
      </c>
      <c r="DP233" s="40"/>
      <c r="DQ233" s="13" t="str">
        <f t="shared" si="91"/>
        <v/>
      </c>
      <c r="DR233" s="13"/>
      <c r="DS233" s="13"/>
    </row>
    <row r="234" spans="1:123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>
        <v>226</v>
      </c>
      <c r="CY234" s="13" t="s">
        <v>787</v>
      </c>
      <c r="CZ234" s="14" t="s">
        <v>85</v>
      </c>
      <c r="DA234" s="13" t="s">
        <v>95</v>
      </c>
      <c r="DB234" s="13" t="s">
        <v>98</v>
      </c>
      <c r="DC234" s="40"/>
      <c r="DD234" s="13" t="str">
        <f t="shared" si="83"/>
        <v/>
      </c>
      <c r="DE234" s="13" t="str">
        <f t="shared" si="84"/>
        <v/>
      </c>
      <c r="DF234" s="13" t="str">
        <f t="shared" si="85"/>
        <v/>
      </c>
      <c r="DG234" s="40">
        <f t="shared" si="86"/>
        <v>0</v>
      </c>
      <c r="DH234" s="13" t="str">
        <f t="shared" si="80"/>
        <v/>
      </c>
      <c r="DI234" s="22" t="str">
        <f t="shared" si="81"/>
        <v/>
      </c>
      <c r="DJ234" s="13" t="str">
        <f>IF(DI234="","",RANK(DI234,$DI$9:$DI$1415,1)+COUNTIF($DI$9:DI234,DI234)-1)</f>
        <v/>
      </c>
      <c r="DK234" s="13" t="str">
        <f t="shared" si="82"/>
        <v/>
      </c>
      <c r="DL234" s="13" t="str">
        <f t="shared" si="87"/>
        <v/>
      </c>
      <c r="DM234" s="14" t="str">
        <f t="shared" si="88"/>
        <v/>
      </c>
      <c r="DN234" s="13" t="str">
        <f t="shared" si="89"/>
        <v/>
      </c>
      <c r="DO234" s="40">
        <f t="shared" si="90"/>
        <v>0</v>
      </c>
      <c r="DP234" s="40"/>
      <c r="DQ234" s="13" t="str">
        <f t="shared" si="91"/>
        <v/>
      </c>
      <c r="DR234" s="13"/>
      <c r="DS234" s="13"/>
    </row>
    <row r="235" spans="1:123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>
        <v>227</v>
      </c>
      <c r="CY235" s="13" t="s">
        <v>788</v>
      </c>
      <c r="CZ235" s="14" t="s">
        <v>789</v>
      </c>
      <c r="DA235" s="13" t="s">
        <v>95</v>
      </c>
      <c r="DB235" s="13" t="s">
        <v>30</v>
      </c>
      <c r="DC235" s="40">
        <v>19901</v>
      </c>
      <c r="DD235" s="13" t="str">
        <f t="shared" si="83"/>
        <v/>
      </c>
      <c r="DE235" s="13" t="str">
        <f t="shared" si="84"/>
        <v/>
      </c>
      <c r="DF235" s="13" t="str">
        <f t="shared" si="85"/>
        <v/>
      </c>
      <c r="DG235" s="40">
        <f t="shared" si="86"/>
        <v>0</v>
      </c>
      <c r="DH235" s="13" t="str">
        <f t="shared" si="80"/>
        <v/>
      </c>
      <c r="DI235" s="22" t="str">
        <f t="shared" si="81"/>
        <v/>
      </c>
      <c r="DJ235" s="13" t="str">
        <f>IF(DI235="","",RANK(DI235,$DI$9:$DI$1415,1)+COUNTIF($DI$9:DI235,DI235)-1)</f>
        <v/>
      </c>
      <c r="DK235" s="13" t="str">
        <f t="shared" si="82"/>
        <v/>
      </c>
      <c r="DL235" s="13" t="str">
        <f t="shared" si="87"/>
        <v/>
      </c>
      <c r="DM235" s="14" t="str">
        <f t="shared" si="88"/>
        <v/>
      </c>
      <c r="DN235" s="13" t="str">
        <f t="shared" si="89"/>
        <v/>
      </c>
      <c r="DO235" s="40">
        <f t="shared" si="90"/>
        <v>0</v>
      </c>
      <c r="DP235" s="40"/>
      <c r="DQ235" s="13" t="str">
        <f t="shared" si="91"/>
        <v/>
      </c>
      <c r="DR235" s="13"/>
      <c r="DS235" s="13"/>
    </row>
    <row r="236" spans="1:123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>
        <v>228</v>
      </c>
      <c r="CY236" s="13" t="s">
        <v>790</v>
      </c>
      <c r="CZ236" s="14" t="s">
        <v>791</v>
      </c>
      <c r="DA236" s="13" t="s">
        <v>95</v>
      </c>
      <c r="DB236" s="13" t="s">
        <v>375</v>
      </c>
      <c r="DC236" s="40"/>
      <c r="DD236" s="13" t="str">
        <f t="shared" si="83"/>
        <v/>
      </c>
      <c r="DE236" s="13" t="str">
        <f t="shared" si="84"/>
        <v/>
      </c>
      <c r="DF236" s="13" t="str">
        <f t="shared" si="85"/>
        <v/>
      </c>
      <c r="DG236" s="40">
        <f t="shared" si="86"/>
        <v>0</v>
      </c>
      <c r="DH236" s="13" t="str">
        <f t="shared" si="80"/>
        <v/>
      </c>
      <c r="DI236" s="22" t="str">
        <f t="shared" si="81"/>
        <v/>
      </c>
      <c r="DJ236" s="13" t="str">
        <f>IF(DI236="","",RANK(DI236,$DI$9:$DI$1415,1)+COUNTIF($DI$9:DI236,DI236)-1)</f>
        <v/>
      </c>
      <c r="DK236" s="13" t="str">
        <f t="shared" si="82"/>
        <v/>
      </c>
      <c r="DL236" s="13" t="str">
        <f t="shared" si="87"/>
        <v/>
      </c>
      <c r="DM236" s="14" t="str">
        <f t="shared" si="88"/>
        <v/>
      </c>
      <c r="DN236" s="13" t="str">
        <f t="shared" si="89"/>
        <v/>
      </c>
      <c r="DO236" s="40">
        <f t="shared" si="90"/>
        <v>0</v>
      </c>
      <c r="DP236" s="40"/>
      <c r="DQ236" s="13" t="str">
        <f t="shared" si="91"/>
        <v/>
      </c>
      <c r="DR236" s="13"/>
      <c r="DS236" s="13"/>
    </row>
    <row r="237" spans="1:123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>
        <v>229</v>
      </c>
      <c r="CY237" s="13" t="s">
        <v>792</v>
      </c>
      <c r="CZ237" s="14" t="s">
        <v>793</v>
      </c>
      <c r="DA237" s="13" t="s">
        <v>96</v>
      </c>
      <c r="DB237" s="13" t="s">
        <v>375</v>
      </c>
      <c r="DC237" s="40"/>
      <c r="DD237" s="13" t="str">
        <f t="shared" si="83"/>
        <v/>
      </c>
      <c r="DE237" s="13" t="str">
        <f t="shared" si="84"/>
        <v/>
      </c>
      <c r="DF237" s="13" t="str">
        <f t="shared" si="85"/>
        <v/>
      </c>
      <c r="DG237" s="40">
        <f t="shared" si="86"/>
        <v>0</v>
      </c>
      <c r="DH237" s="13" t="str">
        <f t="shared" si="80"/>
        <v/>
      </c>
      <c r="DI237" s="22" t="str">
        <f t="shared" si="81"/>
        <v/>
      </c>
      <c r="DJ237" s="13" t="str">
        <f>IF(DI237="","",RANK(DI237,$DI$9:$DI$1415,1)+COUNTIF($DI$9:DI237,DI237)-1)</f>
        <v/>
      </c>
      <c r="DK237" s="13" t="str">
        <f t="shared" si="82"/>
        <v/>
      </c>
      <c r="DL237" s="13" t="str">
        <f t="shared" si="87"/>
        <v/>
      </c>
      <c r="DM237" s="14" t="str">
        <f t="shared" si="88"/>
        <v/>
      </c>
      <c r="DN237" s="13" t="str">
        <f t="shared" si="89"/>
        <v/>
      </c>
      <c r="DO237" s="40">
        <f t="shared" si="90"/>
        <v>0</v>
      </c>
      <c r="DP237" s="40"/>
      <c r="DQ237" s="13" t="str">
        <f t="shared" si="91"/>
        <v/>
      </c>
      <c r="DR237" s="13"/>
      <c r="DS237" s="13"/>
    </row>
    <row r="238" spans="1:123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>
        <v>230</v>
      </c>
      <c r="CY238" s="13" t="s">
        <v>794</v>
      </c>
      <c r="CZ238" s="14" t="s">
        <v>795</v>
      </c>
      <c r="DA238" s="13" t="s">
        <v>96</v>
      </c>
      <c r="DB238" s="13" t="s">
        <v>30</v>
      </c>
      <c r="DC238" s="40"/>
      <c r="DD238" s="13" t="str">
        <f t="shared" si="83"/>
        <v/>
      </c>
      <c r="DE238" s="13" t="str">
        <f t="shared" si="84"/>
        <v/>
      </c>
      <c r="DF238" s="13" t="str">
        <f t="shared" si="85"/>
        <v/>
      </c>
      <c r="DG238" s="40">
        <f t="shared" si="86"/>
        <v>0</v>
      </c>
      <c r="DH238" s="13" t="str">
        <f t="shared" si="80"/>
        <v/>
      </c>
      <c r="DI238" s="22" t="str">
        <f t="shared" si="81"/>
        <v/>
      </c>
      <c r="DJ238" s="13" t="str">
        <f>IF(DI238="","",RANK(DI238,$DI$9:$DI$1415,1)+COUNTIF($DI$9:DI238,DI238)-1)</f>
        <v/>
      </c>
      <c r="DK238" s="13" t="str">
        <f t="shared" si="82"/>
        <v/>
      </c>
      <c r="DL238" s="13" t="str">
        <f t="shared" si="87"/>
        <v/>
      </c>
      <c r="DM238" s="14" t="str">
        <f t="shared" si="88"/>
        <v/>
      </c>
      <c r="DN238" s="13" t="str">
        <f t="shared" si="89"/>
        <v/>
      </c>
      <c r="DO238" s="40">
        <f t="shared" si="90"/>
        <v>0</v>
      </c>
      <c r="DP238" s="40"/>
      <c r="DQ238" s="13" t="str">
        <f t="shared" si="91"/>
        <v/>
      </c>
      <c r="DR238" s="13"/>
      <c r="DS238" s="13"/>
    </row>
    <row r="239" spans="1:123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>
        <v>231</v>
      </c>
      <c r="CY239" s="13" t="s">
        <v>796</v>
      </c>
      <c r="CZ239" s="14" t="s">
        <v>797</v>
      </c>
      <c r="DA239" s="13" t="s">
        <v>95</v>
      </c>
      <c r="DB239" s="13" t="s">
        <v>375</v>
      </c>
      <c r="DC239" s="40"/>
      <c r="DD239" s="13" t="str">
        <f t="shared" si="83"/>
        <v/>
      </c>
      <c r="DE239" s="13" t="str">
        <f t="shared" si="84"/>
        <v/>
      </c>
      <c r="DF239" s="13" t="str">
        <f t="shared" si="85"/>
        <v/>
      </c>
      <c r="DG239" s="40">
        <f t="shared" si="86"/>
        <v>0</v>
      </c>
      <c r="DH239" s="13" t="str">
        <f t="shared" si="80"/>
        <v/>
      </c>
      <c r="DI239" s="22" t="str">
        <f t="shared" si="81"/>
        <v/>
      </c>
      <c r="DJ239" s="13" t="str">
        <f>IF(DI239="","",RANK(DI239,$DI$9:$DI$1415,1)+COUNTIF($DI$9:DI239,DI239)-1)</f>
        <v/>
      </c>
      <c r="DK239" s="13" t="str">
        <f t="shared" si="82"/>
        <v/>
      </c>
      <c r="DL239" s="13" t="str">
        <f t="shared" si="87"/>
        <v/>
      </c>
      <c r="DM239" s="14" t="str">
        <f t="shared" si="88"/>
        <v/>
      </c>
      <c r="DN239" s="13" t="str">
        <f t="shared" si="89"/>
        <v/>
      </c>
      <c r="DO239" s="40">
        <f t="shared" si="90"/>
        <v>0</v>
      </c>
      <c r="DP239" s="40"/>
      <c r="DQ239" s="13" t="str">
        <f t="shared" si="91"/>
        <v/>
      </c>
      <c r="DR239" s="13"/>
      <c r="DS239" s="13"/>
    </row>
    <row r="240" spans="1:123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>
        <v>232</v>
      </c>
      <c r="CY240" s="13" t="s">
        <v>798</v>
      </c>
      <c r="CZ240" s="14" t="s">
        <v>799</v>
      </c>
      <c r="DA240" s="13" t="s">
        <v>95</v>
      </c>
      <c r="DB240" s="13" t="s">
        <v>375</v>
      </c>
      <c r="DC240" s="40"/>
      <c r="DD240" s="13" t="str">
        <f t="shared" si="83"/>
        <v/>
      </c>
      <c r="DE240" s="13" t="str">
        <f t="shared" si="84"/>
        <v/>
      </c>
      <c r="DF240" s="13" t="str">
        <f t="shared" si="85"/>
        <v/>
      </c>
      <c r="DG240" s="40">
        <f t="shared" si="86"/>
        <v>0</v>
      </c>
      <c r="DH240" s="13" t="str">
        <f t="shared" si="80"/>
        <v/>
      </c>
      <c r="DI240" s="22" t="str">
        <f t="shared" si="81"/>
        <v/>
      </c>
      <c r="DJ240" s="13" t="str">
        <f>IF(DI240="","",RANK(DI240,$DI$9:$DI$1415,1)+COUNTIF($DI$9:DI240,DI240)-1)</f>
        <v/>
      </c>
      <c r="DK240" s="13" t="str">
        <f t="shared" si="82"/>
        <v/>
      </c>
      <c r="DL240" s="13" t="str">
        <f t="shared" si="87"/>
        <v/>
      </c>
      <c r="DM240" s="14" t="str">
        <f t="shared" si="88"/>
        <v/>
      </c>
      <c r="DN240" s="13" t="str">
        <f t="shared" si="89"/>
        <v/>
      </c>
      <c r="DO240" s="40">
        <f t="shared" si="90"/>
        <v>0</v>
      </c>
      <c r="DP240" s="40"/>
      <c r="DQ240" s="13" t="str">
        <f t="shared" si="91"/>
        <v/>
      </c>
      <c r="DR240" s="13"/>
      <c r="DS240" s="13"/>
    </row>
    <row r="241" spans="1:123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>
        <v>233</v>
      </c>
      <c r="CY241" s="13" t="s">
        <v>800</v>
      </c>
      <c r="CZ241" s="14" t="s">
        <v>801</v>
      </c>
      <c r="DA241" s="13" t="s">
        <v>95</v>
      </c>
      <c r="DB241" s="13" t="s">
        <v>375</v>
      </c>
      <c r="DC241" s="40"/>
      <c r="DD241" s="13" t="str">
        <f t="shared" si="83"/>
        <v/>
      </c>
      <c r="DE241" s="13" t="str">
        <f t="shared" si="84"/>
        <v/>
      </c>
      <c r="DF241" s="13" t="str">
        <f t="shared" si="85"/>
        <v/>
      </c>
      <c r="DG241" s="40">
        <f t="shared" si="86"/>
        <v>0</v>
      </c>
      <c r="DH241" s="13" t="str">
        <f t="shared" si="80"/>
        <v/>
      </c>
      <c r="DI241" s="22" t="str">
        <f t="shared" si="81"/>
        <v/>
      </c>
      <c r="DJ241" s="13" t="str">
        <f>IF(DI241="","",RANK(DI241,$DI$9:$DI$1415,1)+COUNTIF($DI$9:DI241,DI241)-1)</f>
        <v/>
      </c>
      <c r="DK241" s="13" t="str">
        <f t="shared" si="82"/>
        <v/>
      </c>
      <c r="DL241" s="13" t="str">
        <f t="shared" si="87"/>
        <v/>
      </c>
      <c r="DM241" s="14" t="str">
        <f t="shared" si="88"/>
        <v/>
      </c>
      <c r="DN241" s="13" t="str">
        <f t="shared" si="89"/>
        <v/>
      </c>
      <c r="DO241" s="40">
        <f t="shared" si="90"/>
        <v>0</v>
      </c>
      <c r="DP241" s="40"/>
      <c r="DQ241" s="13" t="str">
        <f t="shared" si="91"/>
        <v/>
      </c>
      <c r="DR241" s="13"/>
      <c r="DS241" s="13"/>
    </row>
    <row r="242" spans="1:123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>
        <v>234</v>
      </c>
      <c r="CY242" s="13" t="s">
        <v>802</v>
      </c>
      <c r="CZ242" s="14" t="s">
        <v>803</v>
      </c>
      <c r="DA242" s="13" t="s">
        <v>95</v>
      </c>
      <c r="DB242" s="13" t="s">
        <v>375</v>
      </c>
      <c r="DC242" s="40"/>
      <c r="DD242" s="13" t="str">
        <f t="shared" si="83"/>
        <v/>
      </c>
      <c r="DE242" s="13" t="str">
        <f t="shared" si="84"/>
        <v/>
      </c>
      <c r="DF242" s="13" t="str">
        <f t="shared" si="85"/>
        <v/>
      </c>
      <c r="DG242" s="40">
        <f t="shared" si="86"/>
        <v>0</v>
      </c>
      <c r="DH242" s="13" t="str">
        <f t="shared" si="80"/>
        <v/>
      </c>
      <c r="DI242" s="22" t="str">
        <f t="shared" si="81"/>
        <v/>
      </c>
      <c r="DJ242" s="13" t="str">
        <f>IF(DI242="","",RANK(DI242,$DI$9:$DI$1415,1)+COUNTIF($DI$9:DI242,DI242)-1)</f>
        <v/>
      </c>
      <c r="DK242" s="13" t="str">
        <f t="shared" si="82"/>
        <v/>
      </c>
      <c r="DL242" s="13" t="str">
        <f t="shared" si="87"/>
        <v/>
      </c>
      <c r="DM242" s="14" t="str">
        <f t="shared" si="88"/>
        <v/>
      </c>
      <c r="DN242" s="13" t="str">
        <f t="shared" si="89"/>
        <v/>
      </c>
      <c r="DO242" s="40">
        <f t="shared" si="90"/>
        <v>0</v>
      </c>
      <c r="DP242" s="40"/>
      <c r="DQ242" s="13" t="str">
        <f t="shared" si="91"/>
        <v/>
      </c>
      <c r="DR242" s="13"/>
      <c r="DS242" s="13"/>
    </row>
    <row r="243" spans="1:123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>
        <v>235</v>
      </c>
      <c r="CY243" s="13" t="s">
        <v>804</v>
      </c>
      <c r="CZ243" s="14" t="s">
        <v>805</v>
      </c>
      <c r="DA243" s="13" t="s">
        <v>95</v>
      </c>
      <c r="DB243" s="13" t="s">
        <v>375</v>
      </c>
      <c r="DC243" s="40"/>
      <c r="DD243" s="13" t="str">
        <f t="shared" si="83"/>
        <v/>
      </c>
      <c r="DE243" s="13" t="str">
        <f t="shared" si="84"/>
        <v/>
      </c>
      <c r="DF243" s="13" t="str">
        <f t="shared" si="85"/>
        <v/>
      </c>
      <c r="DG243" s="40">
        <f t="shared" si="86"/>
        <v>0</v>
      </c>
      <c r="DH243" s="13" t="str">
        <f t="shared" si="80"/>
        <v/>
      </c>
      <c r="DI243" s="22" t="str">
        <f t="shared" si="81"/>
        <v/>
      </c>
      <c r="DJ243" s="13" t="str">
        <f>IF(DI243="","",RANK(DI243,$DI$9:$DI$1415,1)+COUNTIF($DI$9:DI243,DI243)-1)</f>
        <v/>
      </c>
      <c r="DK243" s="13" t="str">
        <f t="shared" si="82"/>
        <v/>
      </c>
      <c r="DL243" s="13" t="str">
        <f t="shared" si="87"/>
        <v/>
      </c>
      <c r="DM243" s="14" t="str">
        <f t="shared" si="88"/>
        <v/>
      </c>
      <c r="DN243" s="13" t="str">
        <f t="shared" si="89"/>
        <v/>
      </c>
      <c r="DO243" s="40">
        <f t="shared" si="90"/>
        <v>0</v>
      </c>
      <c r="DP243" s="40"/>
      <c r="DQ243" s="13" t="str">
        <f t="shared" si="91"/>
        <v/>
      </c>
      <c r="DR243" s="13"/>
      <c r="DS243" s="13"/>
    </row>
    <row r="244" spans="1:123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>
        <v>236</v>
      </c>
      <c r="CY244" s="13" t="s">
        <v>806</v>
      </c>
      <c r="CZ244" s="14" t="s">
        <v>807</v>
      </c>
      <c r="DA244" s="13" t="s">
        <v>95</v>
      </c>
      <c r="DB244" s="13" t="s">
        <v>375</v>
      </c>
      <c r="DC244" s="40"/>
      <c r="DD244" s="13" t="str">
        <f t="shared" si="83"/>
        <v/>
      </c>
      <c r="DE244" s="13" t="str">
        <f t="shared" si="84"/>
        <v/>
      </c>
      <c r="DF244" s="13" t="str">
        <f t="shared" si="85"/>
        <v/>
      </c>
      <c r="DG244" s="40">
        <f t="shared" si="86"/>
        <v>0</v>
      </c>
      <c r="DH244" s="13" t="str">
        <f t="shared" si="80"/>
        <v/>
      </c>
      <c r="DI244" s="22" t="str">
        <f t="shared" si="81"/>
        <v/>
      </c>
      <c r="DJ244" s="13" t="str">
        <f>IF(DI244="","",RANK(DI244,$DI$9:$DI$1415,1)+COUNTIF($DI$9:DI244,DI244)-1)</f>
        <v/>
      </c>
      <c r="DK244" s="13" t="str">
        <f t="shared" si="82"/>
        <v/>
      </c>
      <c r="DL244" s="13" t="str">
        <f t="shared" si="87"/>
        <v/>
      </c>
      <c r="DM244" s="14" t="str">
        <f t="shared" si="88"/>
        <v/>
      </c>
      <c r="DN244" s="13" t="str">
        <f t="shared" si="89"/>
        <v/>
      </c>
      <c r="DO244" s="40">
        <f t="shared" si="90"/>
        <v>0</v>
      </c>
      <c r="DP244" s="40"/>
      <c r="DQ244" s="13" t="str">
        <f t="shared" si="91"/>
        <v/>
      </c>
      <c r="DR244" s="13"/>
      <c r="DS244" s="13"/>
    </row>
    <row r="245" spans="1:123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>
        <v>237</v>
      </c>
      <c r="CY245" s="13" t="s">
        <v>808</v>
      </c>
      <c r="CZ245" s="14" t="s">
        <v>809</v>
      </c>
      <c r="DA245" s="13" t="s">
        <v>95</v>
      </c>
      <c r="DB245" s="13" t="s">
        <v>375</v>
      </c>
      <c r="DC245" s="40"/>
      <c r="DD245" s="13" t="str">
        <f t="shared" si="83"/>
        <v/>
      </c>
      <c r="DE245" s="13" t="str">
        <f t="shared" si="84"/>
        <v/>
      </c>
      <c r="DF245" s="13" t="str">
        <f t="shared" si="85"/>
        <v/>
      </c>
      <c r="DG245" s="40">
        <f t="shared" si="86"/>
        <v>0</v>
      </c>
      <c r="DH245" s="13" t="str">
        <f t="shared" si="80"/>
        <v/>
      </c>
      <c r="DI245" s="22" t="str">
        <f t="shared" si="81"/>
        <v/>
      </c>
      <c r="DJ245" s="13" t="str">
        <f>IF(DI245="","",RANK(DI245,$DI$9:$DI$1415,1)+COUNTIF($DI$9:DI245,DI245)-1)</f>
        <v/>
      </c>
      <c r="DK245" s="13" t="str">
        <f t="shared" si="82"/>
        <v/>
      </c>
      <c r="DL245" s="13" t="str">
        <f t="shared" si="87"/>
        <v/>
      </c>
      <c r="DM245" s="14" t="str">
        <f t="shared" si="88"/>
        <v/>
      </c>
      <c r="DN245" s="13" t="str">
        <f t="shared" si="89"/>
        <v/>
      </c>
      <c r="DO245" s="40">
        <f t="shared" si="90"/>
        <v>0</v>
      </c>
      <c r="DP245" s="40"/>
      <c r="DQ245" s="13" t="str">
        <f t="shared" si="91"/>
        <v/>
      </c>
      <c r="DR245" s="13"/>
      <c r="DS245" s="13"/>
    </row>
    <row r="246" spans="1:123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>
        <v>238</v>
      </c>
      <c r="CY246" s="13" t="s">
        <v>810</v>
      </c>
      <c r="CZ246" s="14" t="s">
        <v>811</v>
      </c>
      <c r="DA246" s="13" t="s">
        <v>95</v>
      </c>
      <c r="DB246" s="13" t="s">
        <v>101</v>
      </c>
      <c r="DC246" s="40"/>
      <c r="DD246" s="13" t="str">
        <f t="shared" si="83"/>
        <v/>
      </c>
      <c r="DE246" s="13" t="str">
        <f t="shared" si="84"/>
        <v/>
      </c>
      <c r="DF246" s="13" t="str">
        <f t="shared" si="85"/>
        <v/>
      </c>
      <c r="DG246" s="40">
        <f t="shared" si="86"/>
        <v>0</v>
      </c>
      <c r="DH246" s="13" t="str">
        <f t="shared" si="80"/>
        <v/>
      </c>
      <c r="DI246" s="22" t="str">
        <f t="shared" si="81"/>
        <v/>
      </c>
      <c r="DJ246" s="13" t="str">
        <f>IF(DI246="","",RANK(DI246,$DI$9:$DI$1415,1)+COUNTIF($DI$9:DI246,DI246)-1)</f>
        <v/>
      </c>
      <c r="DK246" s="13" t="str">
        <f t="shared" si="82"/>
        <v/>
      </c>
      <c r="DL246" s="13" t="str">
        <f t="shared" si="87"/>
        <v/>
      </c>
      <c r="DM246" s="14" t="str">
        <f t="shared" si="88"/>
        <v/>
      </c>
      <c r="DN246" s="13" t="str">
        <f t="shared" si="89"/>
        <v/>
      </c>
      <c r="DO246" s="40">
        <f t="shared" si="90"/>
        <v>0</v>
      </c>
      <c r="DP246" s="40"/>
      <c r="DQ246" s="13" t="str">
        <f t="shared" si="91"/>
        <v/>
      </c>
      <c r="DR246" s="13"/>
      <c r="DS246" s="13"/>
    </row>
    <row r="247" spans="1:123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>
        <v>239</v>
      </c>
      <c r="CY247" s="13" t="s">
        <v>812</v>
      </c>
      <c r="CZ247" s="14" t="s">
        <v>813</v>
      </c>
      <c r="DA247" s="13" t="s">
        <v>95</v>
      </c>
      <c r="DB247" s="13" t="s">
        <v>101</v>
      </c>
      <c r="DC247" s="40"/>
      <c r="DD247" s="13" t="str">
        <f t="shared" si="83"/>
        <v/>
      </c>
      <c r="DE247" s="13" t="str">
        <f t="shared" si="84"/>
        <v/>
      </c>
      <c r="DF247" s="13" t="str">
        <f t="shared" si="85"/>
        <v/>
      </c>
      <c r="DG247" s="40">
        <f t="shared" si="86"/>
        <v>0</v>
      </c>
      <c r="DH247" s="13" t="str">
        <f t="shared" si="80"/>
        <v/>
      </c>
      <c r="DI247" s="22" t="str">
        <f t="shared" si="81"/>
        <v/>
      </c>
      <c r="DJ247" s="13" t="str">
        <f>IF(DI247="","",RANK(DI247,$DI$9:$DI$1415,1)+COUNTIF($DI$9:DI247,DI247)-1)</f>
        <v/>
      </c>
      <c r="DK247" s="13" t="str">
        <f t="shared" si="82"/>
        <v/>
      </c>
      <c r="DL247" s="13" t="str">
        <f t="shared" si="87"/>
        <v/>
      </c>
      <c r="DM247" s="14" t="str">
        <f t="shared" si="88"/>
        <v/>
      </c>
      <c r="DN247" s="13" t="str">
        <f t="shared" si="89"/>
        <v/>
      </c>
      <c r="DO247" s="40">
        <f t="shared" si="90"/>
        <v>0</v>
      </c>
      <c r="DP247" s="40"/>
      <c r="DQ247" s="13" t="str">
        <f t="shared" si="91"/>
        <v/>
      </c>
      <c r="DR247" s="13"/>
      <c r="DS247" s="13"/>
    </row>
    <row r="248" spans="1:123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>
        <v>240</v>
      </c>
      <c r="CY248" s="13" t="s">
        <v>814</v>
      </c>
      <c r="CZ248" s="14" t="s">
        <v>815</v>
      </c>
      <c r="DA248" s="13" t="s">
        <v>95</v>
      </c>
      <c r="DB248" s="13" t="s">
        <v>101</v>
      </c>
      <c r="DC248" s="40"/>
      <c r="DD248" s="13" t="str">
        <f t="shared" si="83"/>
        <v/>
      </c>
      <c r="DE248" s="13" t="str">
        <f t="shared" si="84"/>
        <v/>
      </c>
      <c r="DF248" s="13" t="str">
        <f t="shared" si="85"/>
        <v/>
      </c>
      <c r="DG248" s="40">
        <f t="shared" si="86"/>
        <v>0</v>
      </c>
      <c r="DH248" s="13" t="str">
        <f t="shared" si="80"/>
        <v/>
      </c>
      <c r="DI248" s="22" t="str">
        <f t="shared" si="81"/>
        <v/>
      </c>
      <c r="DJ248" s="13" t="str">
        <f>IF(DI248="","",RANK(DI248,$DI$9:$DI$1415,1)+COUNTIF($DI$9:DI248,DI248)-1)</f>
        <v/>
      </c>
      <c r="DK248" s="13" t="str">
        <f t="shared" si="82"/>
        <v/>
      </c>
      <c r="DL248" s="13" t="str">
        <f t="shared" si="87"/>
        <v/>
      </c>
      <c r="DM248" s="14" t="str">
        <f t="shared" si="88"/>
        <v/>
      </c>
      <c r="DN248" s="13" t="str">
        <f t="shared" si="89"/>
        <v/>
      </c>
      <c r="DO248" s="40">
        <f t="shared" si="90"/>
        <v>0</v>
      </c>
      <c r="DP248" s="40"/>
      <c r="DQ248" s="13" t="str">
        <f t="shared" si="91"/>
        <v/>
      </c>
      <c r="DR248" s="13"/>
      <c r="DS248" s="13"/>
    </row>
    <row r="249" spans="1:123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>
        <v>241</v>
      </c>
      <c r="CY249" s="13" t="s">
        <v>816</v>
      </c>
      <c r="CZ249" s="14" t="s">
        <v>817</v>
      </c>
      <c r="DA249" s="13" t="s">
        <v>95</v>
      </c>
      <c r="DB249" s="13" t="s">
        <v>101</v>
      </c>
      <c r="DC249" s="40"/>
      <c r="DD249" s="13" t="str">
        <f t="shared" si="83"/>
        <v/>
      </c>
      <c r="DE249" s="13" t="str">
        <f t="shared" si="84"/>
        <v/>
      </c>
      <c r="DF249" s="13" t="str">
        <f t="shared" si="85"/>
        <v/>
      </c>
      <c r="DG249" s="40">
        <f t="shared" si="86"/>
        <v>0</v>
      </c>
      <c r="DH249" s="13" t="str">
        <f t="shared" si="80"/>
        <v/>
      </c>
      <c r="DI249" s="22" t="str">
        <f t="shared" si="81"/>
        <v/>
      </c>
      <c r="DJ249" s="13" t="str">
        <f>IF(DI249="","",RANK(DI249,$DI$9:$DI$1415,1)+COUNTIF($DI$9:DI249,DI249)-1)</f>
        <v/>
      </c>
      <c r="DK249" s="13" t="str">
        <f t="shared" si="82"/>
        <v/>
      </c>
      <c r="DL249" s="13" t="str">
        <f t="shared" si="87"/>
        <v/>
      </c>
      <c r="DM249" s="14" t="str">
        <f t="shared" si="88"/>
        <v/>
      </c>
      <c r="DN249" s="13" t="str">
        <f t="shared" si="89"/>
        <v/>
      </c>
      <c r="DO249" s="40">
        <f t="shared" si="90"/>
        <v>0</v>
      </c>
      <c r="DP249" s="40"/>
      <c r="DQ249" s="13" t="str">
        <f t="shared" si="91"/>
        <v/>
      </c>
      <c r="DR249" s="13"/>
      <c r="DS249" s="13"/>
    </row>
    <row r="250" spans="1:123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>
        <v>242</v>
      </c>
      <c r="CY250" s="13" t="s">
        <v>818</v>
      </c>
      <c r="CZ250" s="14" t="s">
        <v>819</v>
      </c>
      <c r="DA250" s="13" t="s">
        <v>95</v>
      </c>
      <c r="DB250" s="13" t="s">
        <v>101</v>
      </c>
      <c r="DC250" s="40">
        <v>27537</v>
      </c>
      <c r="DD250" s="13" t="str">
        <f t="shared" si="83"/>
        <v/>
      </c>
      <c r="DE250" s="13" t="str">
        <f t="shared" si="84"/>
        <v/>
      </c>
      <c r="DF250" s="13" t="str">
        <f t="shared" si="85"/>
        <v/>
      </c>
      <c r="DG250" s="40">
        <f t="shared" si="86"/>
        <v>0</v>
      </c>
      <c r="DH250" s="13" t="str">
        <f t="shared" si="80"/>
        <v/>
      </c>
      <c r="DI250" s="22" t="str">
        <f t="shared" si="81"/>
        <v/>
      </c>
      <c r="DJ250" s="13" t="str">
        <f>IF(DI250="","",RANK(DI250,$DI$9:$DI$1415,1)+COUNTIF($DI$9:DI250,DI250)-1)</f>
        <v/>
      </c>
      <c r="DK250" s="13" t="str">
        <f t="shared" si="82"/>
        <v/>
      </c>
      <c r="DL250" s="13" t="str">
        <f t="shared" si="87"/>
        <v/>
      </c>
      <c r="DM250" s="14" t="str">
        <f t="shared" si="88"/>
        <v/>
      </c>
      <c r="DN250" s="13" t="str">
        <f t="shared" si="89"/>
        <v/>
      </c>
      <c r="DO250" s="40">
        <f t="shared" si="90"/>
        <v>0</v>
      </c>
      <c r="DP250" s="40"/>
      <c r="DQ250" s="13" t="str">
        <f t="shared" si="91"/>
        <v/>
      </c>
      <c r="DR250" s="13"/>
      <c r="DS250" s="13"/>
    </row>
    <row r="251" spans="1:123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>
        <v>243</v>
      </c>
      <c r="CY251" s="13" t="s">
        <v>820</v>
      </c>
      <c r="CZ251" s="14" t="s">
        <v>821</v>
      </c>
      <c r="DA251" s="13" t="s">
        <v>95</v>
      </c>
      <c r="DB251" s="13" t="s">
        <v>101</v>
      </c>
      <c r="DC251" s="40"/>
      <c r="DD251" s="13" t="str">
        <f t="shared" si="83"/>
        <v/>
      </c>
      <c r="DE251" s="13" t="str">
        <f t="shared" si="84"/>
        <v/>
      </c>
      <c r="DF251" s="13" t="str">
        <f t="shared" si="85"/>
        <v/>
      </c>
      <c r="DG251" s="40">
        <f t="shared" si="86"/>
        <v>0</v>
      </c>
      <c r="DH251" s="13" t="str">
        <f t="shared" si="80"/>
        <v/>
      </c>
      <c r="DI251" s="22" t="str">
        <f t="shared" si="81"/>
        <v/>
      </c>
      <c r="DJ251" s="13" t="str">
        <f>IF(DI251="","",RANK(DI251,$DI$9:$DI$1415,1)+COUNTIF($DI$9:DI251,DI251)-1)</f>
        <v/>
      </c>
      <c r="DK251" s="13" t="str">
        <f t="shared" si="82"/>
        <v/>
      </c>
      <c r="DL251" s="13" t="str">
        <f t="shared" si="87"/>
        <v/>
      </c>
      <c r="DM251" s="14" t="str">
        <f t="shared" si="88"/>
        <v/>
      </c>
      <c r="DN251" s="13" t="str">
        <f t="shared" si="89"/>
        <v/>
      </c>
      <c r="DO251" s="40">
        <f t="shared" si="90"/>
        <v>0</v>
      </c>
      <c r="DP251" s="40"/>
      <c r="DQ251" s="13" t="str">
        <f t="shared" si="91"/>
        <v/>
      </c>
      <c r="DR251" s="13"/>
      <c r="DS251" s="13"/>
    </row>
    <row r="252" spans="1:123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>
        <v>244</v>
      </c>
      <c r="CY252" s="13" t="s">
        <v>822</v>
      </c>
      <c r="CZ252" s="14" t="s">
        <v>823</v>
      </c>
      <c r="DA252" s="13" t="s">
        <v>95</v>
      </c>
      <c r="DB252" s="13" t="s">
        <v>102</v>
      </c>
      <c r="DC252" s="40">
        <v>24122</v>
      </c>
      <c r="DD252" s="13" t="str">
        <f t="shared" si="83"/>
        <v/>
      </c>
      <c r="DE252" s="13" t="str">
        <f t="shared" si="84"/>
        <v/>
      </c>
      <c r="DF252" s="13" t="str">
        <f t="shared" si="85"/>
        <v/>
      </c>
      <c r="DG252" s="40">
        <f t="shared" si="86"/>
        <v>0</v>
      </c>
      <c r="DH252" s="13" t="str">
        <f t="shared" si="80"/>
        <v/>
      </c>
      <c r="DI252" s="22" t="str">
        <f t="shared" si="81"/>
        <v/>
      </c>
      <c r="DJ252" s="13" t="str">
        <f>IF(DI252="","",RANK(DI252,$DI$9:$DI$1415,1)+COUNTIF($DI$9:DI252,DI252)-1)</f>
        <v/>
      </c>
      <c r="DK252" s="13" t="str">
        <f t="shared" si="82"/>
        <v/>
      </c>
      <c r="DL252" s="13" t="str">
        <f t="shared" si="87"/>
        <v/>
      </c>
      <c r="DM252" s="14" t="str">
        <f t="shared" si="88"/>
        <v/>
      </c>
      <c r="DN252" s="13" t="str">
        <f t="shared" si="89"/>
        <v/>
      </c>
      <c r="DO252" s="40">
        <f t="shared" si="90"/>
        <v>0</v>
      </c>
      <c r="DP252" s="40"/>
      <c r="DQ252" s="13" t="str">
        <f t="shared" si="91"/>
        <v/>
      </c>
      <c r="DR252" s="13"/>
      <c r="DS252" s="13"/>
    </row>
    <row r="253" spans="1:123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>
        <v>245</v>
      </c>
      <c r="CY253" s="13" t="s">
        <v>824</v>
      </c>
      <c r="CZ253" s="14" t="s">
        <v>825</v>
      </c>
      <c r="DA253" s="13" t="s">
        <v>95</v>
      </c>
      <c r="DB253" s="13" t="s">
        <v>101</v>
      </c>
      <c r="DC253" s="40"/>
      <c r="DD253" s="13" t="str">
        <f t="shared" si="83"/>
        <v/>
      </c>
      <c r="DE253" s="13" t="str">
        <f t="shared" si="84"/>
        <v/>
      </c>
      <c r="DF253" s="13" t="str">
        <f t="shared" si="85"/>
        <v/>
      </c>
      <c r="DG253" s="40">
        <f t="shared" si="86"/>
        <v>0</v>
      </c>
      <c r="DH253" s="13" t="str">
        <f t="shared" si="80"/>
        <v/>
      </c>
      <c r="DI253" s="22" t="str">
        <f t="shared" si="81"/>
        <v/>
      </c>
      <c r="DJ253" s="13" t="str">
        <f>IF(DI253="","",RANK(DI253,$DI$9:$DI$1415,1)+COUNTIF($DI$9:DI253,DI253)-1)</f>
        <v/>
      </c>
      <c r="DK253" s="13" t="str">
        <f t="shared" si="82"/>
        <v/>
      </c>
      <c r="DL253" s="13" t="str">
        <f t="shared" si="87"/>
        <v/>
      </c>
      <c r="DM253" s="14" t="str">
        <f t="shared" si="88"/>
        <v/>
      </c>
      <c r="DN253" s="13" t="str">
        <f t="shared" si="89"/>
        <v/>
      </c>
      <c r="DO253" s="40">
        <f t="shared" si="90"/>
        <v>0</v>
      </c>
      <c r="DP253" s="40"/>
      <c r="DQ253" s="13" t="str">
        <f t="shared" si="91"/>
        <v/>
      </c>
      <c r="DR253" s="13"/>
      <c r="DS253" s="13"/>
    </row>
    <row r="254" spans="1:123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>
        <v>246</v>
      </c>
      <c r="CY254" s="13" t="s">
        <v>826</v>
      </c>
      <c r="CZ254" s="14" t="s">
        <v>827</v>
      </c>
      <c r="DA254" s="13" t="s">
        <v>95</v>
      </c>
      <c r="DB254" s="13" t="s">
        <v>101</v>
      </c>
      <c r="DC254" s="40"/>
      <c r="DD254" s="13" t="str">
        <f t="shared" si="83"/>
        <v/>
      </c>
      <c r="DE254" s="13" t="str">
        <f t="shared" si="84"/>
        <v/>
      </c>
      <c r="DF254" s="13" t="str">
        <f t="shared" si="85"/>
        <v/>
      </c>
      <c r="DG254" s="40">
        <f t="shared" si="86"/>
        <v>0</v>
      </c>
      <c r="DH254" s="13" t="str">
        <f t="shared" si="80"/>
        <v/>
      </c>
      <c r="DI254" s="22" t="str">
        <f t="shared" si="81"/>
        <v/>
      </c>
      <c r="DJ254" s="13" t="str">
        <f>IF(DI254="","",RANK(DI254,$DI$9:$DI$1415,1)+COUNTIF($DI$9:DI254,DI254)-1)</f>
        <v/>
      </c>
      <c r="DK254" s="13" t="str">
        <f t="shared" si="82"/>
        <v/>
      </c>
      <c r="DL254" s="13" t="str">
        <f t="shared" si="87"/>
        <v/>
      </c>
      <c r="DM254" s="14" t="str">
        <f t="shared" si="88"/>
        <v/>
      </c>
      <c r="DN254" s="13" t="str">
        <f t="shared" si="89"/>
        <v/>
      </c>
      <c r="DO254" s="40">
        <f t="shared" si="90"/>
        <v>0</v>
      </c>
      <c r="DP254" s="40"/>
      <c r="DQ254" s="13" t="str">
        <f t="shared" si="91"/>
        <v/>
      </c>
      <c r="DR254" s="13"/>
      <c r="DS254" s="13"/>
    </row>
    <row r="255" spans="1:123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>
        <v>247</v>
      </c>
      <c r="CY255" s="13" t="s">
        <v>828</v>
      </c>
      <c r="CZ255" s="14" t="s">
        <v>829</v>
      </c>
      <c r="DA255" s="13" t="s">
        <v>95</v>
      </c>
      <c r="DB255" s="13" t="s">
        <v>101</v>
      </c>
      <c r="DC255" s="40">
        <v>32904</v>
      </c>
      <c r="DD255" s="13" t="str">
        <f t="shared" si="83"/>
        <v/>
      </c>
      <c r="DE255" s="13" t="str">
        <f t="shared" si="84"/>
        <v/>
      </c>
      <c r="DF255" s="13" t="str">
        <f t="shared" si="85"/>
        <v/>
      </c>
      <c r="DG255" s="40">
        <f t="shared" si="86"/>
        <v>0</v>
      </c>
      <c r="DH255" s="13" t="str">
        <f t="shared" si="80"/>
        <v/>
      </c>
      <c r="DI255" s="22" t="str">
        <f t="shared" si="81"/>
        <v/>
      </c>
      <c r="DJ255" s="13" t="str">
        <f>IF(DI255="","",RANK(DI255,$DI$9:$DI$1415,1)+COUNTIF($DI$9:DI255,DI255)-1)</f>
        <v/>
      </c>
      <c r="DK255" s="13" t="str">
        <f t="shared" si="82"/>
        <v/>
      </c>
      <c r="DL255" s="13" t="str">
        <f t="shared" si="87"/>
        <v/>
      </c>
      <c r="DM255" s="14" t="str">
        <f t="shared" si="88"/>
        <v/>
      </c>
      <c r="DN255" s="13" t="str">
        <f t="shared" si="89"/>
        <v/>
      </c>
      <c r="DO255" s="40">
        <f t="shared" si="90"/>
        <v>0</v>
      </c>
      <c r="DP255" s="40"/>
      <c r="DQ255" s="13" t="str">
        <f t="shared" si="91"/>
        <v/>
      </c>
      <c r="DR255" s="13"/>
      <c r="DS255" s="13"/>
    </row>
    <row r="256" spans="1:123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>
        <v>248</v>
      </c>
      <c r="CY256" s="13" t="s">
        <v>830</v>
      </c>
      <c r="CZ256" s="14" t="s">
        <v>831</v>
      </c>
      <c r="DA256" s="13" t="s">
        <v>95</v>
      </c>
      <c r="DB256" s="13" t="s">
        <v>98</v>
      </c>
      <c r="DC256" s="40"/>
      <c r="DD256" s="13" t="str">
        <f t="shared" si="83"/>
        <v/>
      </c>
      <c r="DE256" s="13" t="str">
        <f t="shared" si="84"/>
        <v/>
      </c>
      <c r="DF256" s="13" t="str">
        <f t="shared" si="85"/>
        <v/>
      </c>
      <c r="DG256" s="40">
        <f t="shared" si="86"/>
        <v>0</v>
      </c>
      <c r="DH256" s="13" t="str">
        <f t="shared" si="80"/>
        <v/>
      </c>
      <c r="DI256" s="22" t="str">
        <f t="shared" si="81"/>
        <v/>
      </c>
      <c r="DJ256" s="13" t="str">
        <f>IF(DI256="","",RANK(DI256,$DI$9:$DI$1415,1)+COUNTIF($DI$9:DI256,DI256)-1)</f>
        <v/>
      </c>
      <c r="DK256" s="13" t="str">
        <f t="shared" si="82"/>
        <v/>
      </c>
      <c r="DL256" s="13" t="str">
        <f t="shared" si="87"/>
        <v/>
      </c>
      <c r="DM256" s="14" t="str">
        <f t="shared" si="88"/>
        <v/>
      </c>
      <c r="DN256" s="13" t="str">
        <f t="shared" si="89"/>
        <v/>
      </c>
      <c r="DO256" s="40">
        <f t="shared" si="90"/>
        <v>0</v>
      </c>
      <c r="DP256" s="40"/>
      <c r="DQ256" s="13" t="str">
        <f t="shared" si="91"/>
        <v/>
      </c>
      <c r="DR256" s="13"/>
      <c r="DS256" s="13"/>
    </row>
    <row r="257" spans="1:123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>
        <v>249</v>
      </c>
      <c r="CY257" s="13" t="s">
        <v>832</v>
      </c>
      <c r="CZ257" s="14" t="s">
        <v>833</v>
      </c>
      <c r="DA257" s="13" t="s">
        <v>96</v>
      </c>
      <c r="DB257" s="13" t="s">
        <v>101</v>
      </c>
      <c r="DC257" s="40">
        <v>31904</v>
      </c>
      <c r="DD257" s="13" t="str">
        <f t="shared" si="83"/>
        <v/>
      </c>
      <c r="DE257" s="13" t="str">
        <f t="shared" si="84"/>
        <v/>
      </c>
      <c r="DF257" s="13" t="str">
        <f t="shared" si="85"/>
        <v/>
      </c>
      <c r="DG257" s="40">
        <f t="shared" si="86"/>
        <v>0</v>
      </c>
      <c r="DH257" s="13" t="str">
        <f t="shared" si="80"/>
        <v/>
      </c>
      <c r="DI257" s="22" t="str">
        <f t="shared" si="81"/>
        <v/>
      </c>
      <c r="DJ257" s="13" t="str">
        <f>IF(DI257="","",RANK(DI257,$DI$9:$DI$1415,1)+COUNTIF($DI$9:DI257,DI257)-1)</f>
        <v/>
      </c>
      <c r="DK257" s="13" t="str">
        <f t="shared" si="82"/>
        <v/>
      </c>
      <c r="DL257" s="13" t="str">
        <f t="shared" si="87"/>
        <v/>
      </c>
      <c r="DM257" s="14" t="str">
        <f t="shared" si="88"/>
        <v/>
      </c>
      <c r="DN257" s="13" t="str">
        <f t="shared" si="89"/>
        <v/>
      </c>
      <c r="DO257" s="40">
        <f t="shared" si="90"/>
        <v>0</v>
      </c>
      <c r="DP257" s="40"/>
      <c r="DQ257" s="13" t="str">
        <f t="shared" si="91"/>
        <v/>
      </c>
      <c r="DR257" s="13"/>
      <c r="DS257" s="13"/>
    </row>
    <row r="258" spans="1:123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>
        <v>250</v>
      </c>
      <c r="CY258" s="13" t="s">
        <v>834</v>
      </c>
      <c r="CZ258" s="14" t="s">
        <v>835</v>
      </c>
      <c r="DA258" s="13" t="s">
        <v>95</v>
      </c>
      <c r="DB258" s="13" t="s">
        <v>375</v>
      </c>
      <c r="DC258" s="40">
        <v>27724</v>
      </c>
      <c r="DD258" s="13" t="str">
        <f t="shared" si="83"/>
        <v/>
      </c>
      <c r="DE258" s="13" t="str">
        <f t="shared" si="84"/>
        <v/>
      </c>
      <c r="DF258" s="13" t="str">
        <f t="shared" si="85"/>
        <v/>
      </c>
      <c r="DG258" s="40">
        <f t="shared" si="86"/>
        <v>0</v>
      </c>
      <c r="DH258" s="13" t="str">
        <f t="shared" si="80"/>
        <v/>
      </c>
      <c r="DI258" s="22" t="str">
        <f t="shared" si="81"/>
        <v/>
      </c>
      <c r="DJ258" s="13" t="str">
        <f>IF(DI258="","",RANK(DI258,$DI$9:$DI$1415,1)+COUNTIF($DI$9:DI258,DI258)-1)</f>
        <v/>
      </c>
      <c r="DK258" s="13" t="str">
        <f t="shared" si="82"/>
        <v/>
      </c>
      <c r="DL258" s="13" t="str">
        <f t="shared" si="87"/>
        <v/>
      </c>
      <c r="DM258" s="14" t="str">
        <f t="shared" si="88"/>
        <v/>
      </c>
      <c r="DN258" s="13" t="str">
        <f t="shared" si="89"/>
        <v/>
      </c>
      <c r="DO258" s="40">
        <f t="shared" si="90"/>
        <v>0</v>
      </c>
      <c r="DP258" s="40"/>
      <c r="DQ258" s="13" t="str">
        <f t="shared" si="91"/>
        <v/>
      </c>
      <c r="DR258" s="13"/>
      <c r="DS258" s="13"/>
    </row>
    <row r="259" spans="1:123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>
        <v>251</v>
      </c>
      <c r="CY259" s="13" t="s">
        <v>836</v>
      </c>
      <c r="CZ259" s="14" t="s">
        <v>837</v>
      </c>
      <c r="DA259" s="13" t="s">
        <v>95</v>
      </c>
      <c r="DB259" s="13" t="s">
        <v>375</v>
      </c>
      <c r="DC259" s="40"/>
      <c r="DD259" s="13" t="str">
        <f t="shared" si="83"/>
        <v/>
      </c>
      <c r="DE259" s="13" t="str">
        <f t="shared" si="84"/>
        <v/>
      </c>
      <c r="DF259" s="13" t="str">
        <f t="shared" si="85"/>
        <v/>
      </c>
      <c r="DG259" s="40">
        <f t="shared" si="86"/>
        <v>0</v>
      </c>
      <c r="DH259" s="13" t="str">
        <f t="shared" si="80"/>
        <v/>
      </c>
      <c r="DI259" s="22" t="str">
        <f t="shared" si="81"/>
        <v/>
      </c>
      <c r="DJ259" s="13" t="str">
        <f>IF(DI259="","",RANK(DI259,$DI$9:$DI$1415,1)+COUNTIF($DI$9:DI259,DI259)-1)</f>
        <v/>
      </c>
      <c r="DK259" s="13" t="str">
        <f t="shared" si="82"/>
        <v/>
      </c>
      <c r="DL259" s="13" t="str">
        <f t="shared" si="87"/>
        <v/>
      </c>
      <c r="DM259" s="14" t="str">
        <f t="shared" si="88"/>
        <v/>
      </c>
      <c r="DN259" s="13" t="str">
        <f t="shared" si="89"/>
        <v/>
      </c>
      <c r="DO259" s="40">
        <f t="shared" si="90"/>
        <v>0</v>
      </c>
      <c r="DP259" s="40"/>
      <c r="DQ259" s="13" t="str">
        <f t="shared" si="91"/>
        <v/>
      </c>
      <c r="DR259" s="13"/>
      <c r="DS259" s="13"/>
    </row>
    <row r="260" spans="1:123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>
        <v>252</v>
      </c>
      <c r="CY260" s="13" t="s">
        <v>838</v>
      </c>
      <c r="CZ260" s="14" t="s">
        <v>839</v>
      </c>
      <c r="DA260" s="13" t="s">
        <v>96</v>
      </c>
      <c r="DB260" s="13" t="s">
        <v>375</v>
      </c>
      <c r="DC260" s="40"/>
      <c r="DD260" s="13" t="str">
        <f t="shared" si="83"/>
        <v/>
      </c>
      <c r="DE260" s="13" t="str">
        <f t="shared" si="84"/>
        <v/>
      </c>
      <c r="DF260" s="13" t="str">
        <f t="shared" si="85"/>
        <v/>
      </c>
      <c r="DG260" s="40">
        <f t="shared" si="86"/>
        <v>0</v>
      </c>
      <c r="DH260" s="13" t="str">
        <f t="shared" si="80"/>
        <v/>
      </c>
      <c r="DI260" s="22" t="str">
        <f t="shared" si="81"/>
        <v/>
      </c>
      <c r="DJ260" s="13" t="str">
        <f>IF(DI260="","",RANK(DI260,$DI$9:$DI$1415,1)+COUNTIF($DI$9:DI260,DI260)-1)</f>
        <v/>
      </c>
      <c r="DK260" s="13" t="str">
        <f t="shared" si="82"/>
        <v/>
      </c>
      <c r="DL260" s="13" t="str">
        <f t="shared" si="87"/>
        <v/>
      </c>
      <c r="DM260" s="14" t="str">
        <f t="shared" si="88"/>
        <v/>
      </c>
      <c r="DN260" s="13" t="str">
        <f t="shared" si="89"/>
        <v/>
      </c>
      <c r="DO260" s="40">
        <f t="shared" si="90"/>
        <v>0</v>
      </c>
      <c r="DP260" s="40"/>
      <c r="DQ260" s="13" t="str">
        <f t="shared" si="91"/>
        <v/>
      </c>
      <c r="DR260" s="13"/>
      <c r="DS260" s="13"/>
    </row>
    <row r="261" spans="1:123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>
        <v>253</v>
      </c>
      <c r="CY261" s="13" t="s">
        <v>840</v>
      </c>
      <c r="CZ261" s="14" t="s">
        <v>841</v>
      </c>
      <c r="DA261" s="13" t="s">
        <v>96</v>
      </c>
      <c r="DB261" s="13" t="s">
        <v>375</v>
      </c>
      <c r="DC261" s="40"/>
      <c r="DD261" s="13" t="str">
        <f t="shared" si="83"/>
        <v/>
      </c>
      <c r="DE261" s="13" t="str">
        <f t="shared" si="84"/>
        <v/>
      </c>
      <c r="DF261" s="13" t="str">
        <f t="shared" si="85"/>
        <v/>
      </c>
      <c r="DG261" s="40">
        <f t="shared" si="86"/>
        <v>0</v>
      </c>
      <c r="DH261" s="13" t="str">
        <f t="shared" si="80"/>
        <v/>
      </c>
      <c r="DI261" s="22" t="str">
        <f t="shared" si="81"/>
        <v/>
      </c>
      <c r="DJ261" s="13" t="str">
        <f>IF(DI261="","",RANK(DI261,$DI$9:$DI$1415,1)+COUNTIF($DI$9:DI261,DI261)-1)</f>
        <v/>
      </c>
      <c r="DK261" s="13" t="str">
        <f t="shared" si="82"/>
        <v/>
      </c>
      <c r="DL261" s="13" t="str">
        <f t="shared" si="87"/>
        <v/>
      </c>
      <c r="DM261" s="14" t="str">
        <f t="shared" si="88"/>
        <v/>
      </c>
      <c r="DN261" s="13" t="str">
        <f t="shared" si="89"/>
        <v/>
      </c>
      <c r="DO261" s="40">
        <f t="shared" si="90"/>
        <v>0</v>
      </c>
      <c r="DP261" s="40"/>
      <c r="DQ261" s="13" t="str">
        <f t="shared" si="91"/>
        <v/>
      </c>
      <c r="DR261" s="13"/>
      <c r="DS261" s="13"/>
    </row>
    <row r="262" spans="1:123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>
        <v>254</v>
      </c>
      <c r="CY262" s="13" t="s">
        <v>842</v>
      </c>
      <c r="CZ262" s="14" t="s">
        <v>843</v>
      </c>
      <c r="DA262" s="13" t="s">
        <v>96</v>
      </c>
      <c r="DB262" s="13" t="s">
        <v>105</v>
      </c>
      <c r="DC262" s="40">
        <v>31451</v>
      </c>
      <c r="DD262" s="13" t="str">
        <f t="shared" si="83"/>
        <v/>
      </c>
      <c r="DE262" s="13" t="str">
        <f t="shared" si="84"/>
        <v/>
      </c>
      <c r="DF262" s="13" t="str">
        <f t="shared" si="85"/>
        <v/>
      </c>
      <c r="DG262" s="40">
        <f t="shared" si="86"/>
        <v>0</v>
      </c>
      <c r="DH262" s="13" t="str">
        <f t="shared" si="80"/>
        <v/>
      </c>
      <c r="DI262" s="22" t="str">
        <f t="shared" si="81"/>
        <v/>
      </c>
      <c r="DJ262" s="13" t="str">
        <f>IF(DI262="","",RANK(DI262,$DI$9:$DI$1415,1)+COUNTIF($DI$9:DI262,DI262)-1)</f>
        <v/>
      </c>
      <c r="DK262" s="13" t="str">
        <f t="shared" si="82"/>
        <v/>
      </c>
      <c r="DL262" s="13" t="str">
        <f t="shared" si="87"/>
        <v/>
      </c>
      <c r="DM262" s="14" t="str">
        <f t="shared" si="88"/>
        <v/>
      </c>
      <c r="DN262" s="13" t="str">
        <f t="shared" si="89"/>
        <v/>
      </c>
      <c r="DO262" s="40">
        <f t="shared" si="90"/>
        <v>0</v>
      </c>
      <c r="DP262" s="40"/>
      <c r="DQ262" s="13" t="str">
        <f t="shared" si="91"/>
        <v/>
      </c>
      <c r="DR262" s="13"/>
      <c r="DS262" s="13"/>
    </row>
    <row r="263" spans="1:123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>
        <v>255</v>
      </c>
      <c r="CY263" s="13" t="s">
        <v>844</v>
      </c>
      <c r="CZ263" s="14" t="s">
        <v>845</v>
      </c>
      <c r="DA263" s="13" t="s">
        <v>95</v>
      </c>
      <c r="DB263" s="13" t="s">
        <v>102</v>
      </c>
      <c r="DC263" s="40"/>
      <c r="DD263" s="13" t="str">
        <f t="shared" si="83"/>
        <v/>
      </c>
      <c r="DE263" s="13" t="str">
        <f t="shared" si="84"/>
        <v/>
      </c>
      <c r="DF263" s="13" t="str">
        <f t="shared" si="85"/>
        <v/>
      </c>
      <c r="DG263" s="40">
        <f t="shared" si="86"/>
        <v>0</v>
      </c>
      <c r="DH263" s="13" t="str">
        <f t="shared" si="80"/>
        <v/>
      </c>
      <c r="DI263" s="22" t="str">
        <f t="shared" si="81"/>
        <v/>
      </c>
      <c r="DJ263" s="13" t="str">
        <f>IF(DI263="","",RANK(DI263,$DI$9:$DI$1415,1)+COUNTIF($DI$9:DI263,DI263)-1)</f>
        <v/>
      </c>
      <c r="DK263" s="13" t="str">
        <f t="shared" si="82"/>
        <v/>
      </c>
      <c r="DL263" s="13" t="str">
        <f t="shared" si="87"/>
        <v/>
      </c>
      <c r="DM263" s="14" t="str">
        <f t="shared" si="88"/>
        <v/>
      </c>
      <c r="DN263" s="13" t="str">
        <f t="shared" si="89"/>
        <v/>
      </c>
      <c r="DO263" s="40">
        <f t="shared" si="90"/>
        <v>0</v>
      </c>
      <c r="DP263" s="40"/>
      <c r="DQ263" s="13" t="str">
        <f t="shared" si="91"/>
        <v/>
      </c>
      <c r="DR263" s="13"/>
      <c r="DS263" s="13"/>
    </row>
    <row r="264" spans="1:123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>
        <v>256</v>
      </c>
      <c r="CY264" s="13" t="s">
        <v>846</v>
      </c>
      <c r="CZ264" s="14" t="s">
        <v>847</v>
      </c>
      <c r="DA264" s="13" t="s">
        <v>96</v>
      </c>
      <c r="DB264" s="13" t="s">
        <v>375</v>
      </c>
      <c r="DC264" s="40"/>
      <c r="DD264" s="13" t="str">
        <f t="shared" si="83"/>
        <v/>
      </c>
      <c r="DE264" s="13" t="str">
        <f t="shared" si="84"/>
        <v/>
      </c>
      <c r="DF264" s="13" t="str">
        <f t="shared" si="85"/>
        <v/>
      </c>
      <c r="DG264" s="40">
        <f t="shared" si="86"/>
        <v>0</v>
      </c>
      <c r="DH264" s="13" t="str">
        <f t="shared" si="80"/>
        <v/>
      </c>
      <c r="DI264" s="22" t="str">
        <f t="shared" si="81"/>
        <v/>
      </c>
      <c r="DJ264" s="13" t="str">
        <f>IF(DI264="","",RANK(DI264,$DI$9:$DI$1415,1)+COUNTIF($DI$9:DI264,DI264)-1)</f>
        <v/>
      </c>
      <c r="DK264" s="13" t="str">
        <f t="shared" si="82"/>
        <v/>
      </c>
      <c r="DL264" s="13" t="str">
        <f t="shared" si="87"/>
        <v/>
      </c>
      <c r="DM264" s="14" t="str">
        <f t="shared" si="88"/>
        <v/>
      </c>
      <c r="DN264" s="13" t="str">
        <f t="shared" si="89"/>
        <v/>
      </c>
      <c r="DO264" s="40">
        <f t="shared" si="90"/>
        <v>0</v>
      </c>
      <c r="DP264" s="40"/>
      <c r="DQ264" s="13" t="str">
        <f t="shared" si="91"/>
        <v/>
      </c>
      <c r="DR264" s="13"/>
      <c r="DS264" s="13"/>
    </row>
    <row r="265" spans="1:123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>
        <v>257</v>
      </c>
      <c r="CY265" s="13" t="s">
        <v>848</v>
      </c>
      <c r="CZ265" s="14" t="s">
        <v>849</v>
      </c>
      <c r="DA265" s="13" t="s">
        <v>96</v>
      </c>
      <c r="DB265" s="13" t="s">
        <v>375</v>
      </c>
      <c r="DC265" s="40">
        <v>30421</v>
      </c>
      <c r="DD265" s="13" t="str">
        <f t="shared" si="83"/>
        <v/>
      </c>
      <c r="DE265" s="13" t="str">
        <f t="shared" si="84"/>
        <v/>
      </c>
      <c r="DF265" s="13" t="str">
        <f t="shared" si="85"/>
        <v/>
      </c>
      <c r="DG265" s="40">
        <f t="shared" si="86"/>
        <v>0</v>
      </c>
      <c r="DH265" s="13" t="str">
        <f t="shared" ref="DH265:DH328" si="92">IF($DB265=$DD$6,DB265,"")</f>
        <v/>
      </c>
      <c r="DI265" s="22" t="str">
        <f t="shared" ref="DI265:DI328" si="93">IF(DD265&lt;&gt;"",1,"")</f>
        <v/>
      </c>
      <c r="DJ265" s="13" t="str">
        <f>IF(DI265="","",RANK(DI265,$DI$9:$DI$1415,1)+COUNTIF($DI$9:DI265,DI265)-1)</f>
        <v/>
      </c>
      <c r="DK265" s="13" t="str">
        <f t="shared" ref="DK265:DK328" si="94">IF(ISERROR((SMALL($DJ$9:$DJ$1415,CX265))),"",(SMALL($DJ$9:$DJ$1415,CX265)))</f>
        <v/>
      </c>
      <c r="DL265" s="13" t="str">
        <f t="shared" si="87"/>
        <v/>
      </c>
      <c r="DM265" s="14" t="str">
        <f t="shared" si="88"/>
        <v/>
      </c>
      <c r="DN265" s="13" t="str">
        <f t="shared" si="89"/>
        <v/>
      </c>
      <c r="DO265" s="40">
        <f t="shared" si="90"/>
        <v>0</v>
      </c>
      <c r="DP265" s="40"/>
      <c r="DQ265" s="13" t="str">
        <f t="shared" si="91"/>
        <v/>
      </c>
      <c r="DR265" s="13"/>
      <c r="DS265" s="13"/>
    </row>
    <row r="266" spans="1:123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>
        <v>258</v>
      </c>
      <c r="CY266" s="13" t="s">
        <v>850</v>
      </c>
      <c r="CZ266" s="14" t="s">
        <v>851</v>
      </c>
      <c r="DA266" s="13" t="s">
        <v>96</v>
      </c>
      <c r="DB266" s="13" t="s">
        <v>100</v>
      </c>
      <c r="DC266" s="40"/>
      <c r="DD266" s="13" t="str">
        <f t="shared" ref="DD266:DD329" si="95">IF($DB266=$DD$6,CY266,"")</f>
        <v/>
      </c>
      <c r="DE266" s="13" t="str">
        <f t="shared" ref="DE266:DE329" si="96">IF($DB266=$DD$6,CZ266,"")</f>
        <v/>
      </c>
      <c r="DF266" s="13" t="str">
        <f t="shared" ref="DF266:DF329" si="97">IF($DB266=$DD$6,DA266,"")</f>
        <v/>
      </c>
      <c r="DG266" s="40">
        <f t="shared" ref="DG266:DG329" si="98">IF($DB266=$DD$6,DC266,0)</f>
        <v>0</v>
      </c>
      <c r="DH266" s="13" t="str">
        <f t="shared" si="92"/>
        <v/>
      </c>
      <c r="DI266" s="22" t="str">
        <f t="shared" si="93"/>
        <v/>
      </c>
      <c r="DJ266" s="13" t="str">
        <f>IF(DI266="","",RANK(DI266,$DI$9:$DI$1415,1)+COUNTIF($DI$9:DI266,DI266)-1)</f>
        <v/>
      </c>
      <c r="DK266" s="13" t="str">
        <f t="shared" si="94"/>
        <v/>
      </c>
      <c r="DL266" s="13" t="str">
        <f t="shared" ref="DL266:DL329" si="99">INDEX(DD$9:DD$1415,MATCH($DK266,$DJ$9:$DJ$1415,0))</f>
        <v/>
      </c>
      <c r="DM266" s="14" t="str">
        <f t="shared" ref="DM266:DM329" si="100">INDEX(DE$9:DE$1415,MATCH($DK266,$DJ$9:$DJ$1415,0))</f>
        <v/>
      </c>
      <c r="DN266" s="13" t="str">
        <f t="shared" ref="DN266:DN329" si="101">INDEX(DF$9:DF$1415,MATCH($DK266,$DJ$9:$DJ$1415,0))</f>
        <v/>
      </c>
      <c r="DO266" s="40">
        <f t="shared" ref="DO266:DO329" si="102">INDEX(DG$9:DG$1415,MATCH($DK266,$DJ$9:$DJ$1415,0))</f>
        <v>0</v>
      </c>
      <c r="DP266" s="40"/>
      <c r="DQ266" s="13" t="str">
        <f t="shared" ref="DQ266:DQ329" si="103">INDEX(DH$9:DH$1415,MATCH($DK266,$DJ$9:$DJ$1415,0))</f>
        <v/>
      </c>
      <c r="DR266" s="13"/>
      <c r="DS266" s="13"/>
    </row>
    <row r="267" spans="1:123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>
        <v>259</v>
      </c>
      <c r="CY267" s="13" t="s">
        <v>852</v>
      </c>
      <c r="CZ267" s="14" t="s">
        <v>853</v>
      </c>
      <c r="DA267" s="13" t="s">
        <v>95</v>
      </c>
      <c r="DB267" s="13" t="s">
        <v>124</v>
      </c>
      <c r="DC267" s="40">
        <v>31558</v>
      </c>
      <c r="DD267" s="13" t="str">
        <f t="shared" si="95"/>
        <v/>
      </c>
      <c r="DE267" s="13" t="str">
        <f t="shared" si="96"/>
        <v/>
      </c>
      <c r="DF267" s="13" t="str">
        <f t="shared" si="97"/>
        <v/>
      </c>
      <c r="DG267" s="40">
        <f t="shared" si="98"/>
        <v>0</v>
      </c>
      <c r="DH267" s="13" t="str">
        <f t="shared" si="92"/>
        <v/>
      </c>
      <c r="DI267" s="22" t="str">
        <f t="shared" si="93"/>
        <v/>
      </c>
      <c r="DJ267" s="13" t="str">
        <f>IF(DI267="","",RANK(DI267,$DI$9:$DI$1415,1)+COUNTIF($DI$9:DI267,DI267)-1)</f>
        <v/>
      </c>
      <c r="DK267" s="13" t="str">
        <f t="shared" si="94"/>
        <v/>
      </c>
      <c r="DL267" s="13" t="str">
        <f t="shared" si="99"/>
        <v/>
      </c>
      <c r="DM267" s="14" t="str">
        <f t="shared" si="100"/>
        <v/>
      </c>
      <c r="DN267" s="13" t="str">
        <f t="shared" si="101"/>
        <v/>
      </c>
      <c r="DO267" s="40">
        <f t="shared" si="102"/>
        <v>0</v>
      </c>
      <c r="DP267" s="40"/>
      <c r="DQ267" s="13" t="str">
        <f t="shared" si="103"/>
        <v/>
      </c>
      <c r="DR267" s="13"/>
      <c r="DS267" s="13"/>
    </row>
    <row r="268" spans="1:123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>
        <v>260</v>
      </c>
      <c r="CY268" s="13" t="s">
        <v>854</v>
      </c>
      <c r="CZ268" s="14" t="s">
        <v>855</v>
      </c>
      <c r="DA268" s="13" t="s">
        <v>95</v>
      </c>
      <c r="DB268" s="13" t="s">
        <v>100</v>
      </c>
      <c r="DC268" s="40">
        <v>31647</v>
      </c>
      <c r="DD268" s="13" t="str">
        <f t="shared" si="95"/>
        <v/>
      </c>
      <c r="DE268" s="13" t="str">
        <f t="shared" si="96"/>
        <v/>
      </c>
      <c r="DF268" s="13" t="str">
        <f t="shared" si="97"/>
        <v/>
      </c>
      <c r="DG268" s="40">
        <f t="shared" si="98"/>
        <v>0</v>
      </c>
      <c r="DH268" s="13" t="str">
        <f t="shared" si="92"/>
        <v/>
      </c>
      <c r="DI268" s="22" t="str">
        <f t="shared" si="93"/>
        <v/>
      </c>
      <c r="DJ268" s="13" t="str">
        <f>IF(DI268="","",RANK(DI268,$DI$9:$DI$1415,1)+COUNTIF($DI$9:DI268,DI268)-1)</f>
        <v/>
      </c>
      <c r="DK268" s="13" t="str">
        <f t="shared" si="94"/>
        <v/>
      </c>
      <c r="DL268" s="13" t="str">
        <f t="shared" si="99"/>
        <v/>
      </c>
      <c r="DM268" s="14" t="str">
        <f t="shared" si="100"/>
        <v/>
      </c>
      <c r="DN268" s="13" t="str">
        <f t="shared" si="101"/>
        <v/>
      </c>
      <c r="DO268" s="40">
        <f t="shared" si="102"/>
        <v>0</v>
      </c>
      <c r="DP268" s="40"/>
      <c r="DQ268" s="13" t="str">
        <f t="shared" si="103"/>
        <v/>
      </c>
      <c r="DR268" s="13"/>
      <c r="DS268" s="13"/>
    </row>
    <row r="269" spans="1:123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>
        <v>261</v>
      </c>
      <c r="CY269" s="13" t="s">
        <v>856</v>
      </c>
      <c r="CZ269" s="14" t="s">
        <v>857</v>
      </c>
      <c r="DA269" s="13" t="s">
        <v>95</v>
      </c>
      <c r="DB269" s="13" t="s">
        <v>98</v>
      </c>
      <c r="DC269" s="40">
        <v>26207</v>
      </c>
      <c r="DD269" s="13" t="str">
        <f t="shared" si="95"/>
        <v/>
      </c>
      <c r="DE269" s="13" t="str">
        <f t="shared" si="96"/>
        <v/>
      </c>
      <c r="DF269" s="13" t="str">
        <f t="shared" si="97"/>
        <v/>
      </c>
      <c r="DG269" s="40">
        <f t="shared" si="98"/>
        <v>0</v>
      </c>
      <c r="DH269" s="13" t="str">
        <f t="shared" si="92"/>
        <v/>
      </c>
      <c r="DI269" s="22" t="str">
        <f t="shared" si="93"/>
        <v/>
      </c>
      <c r="DJ269" s="13" t="str">
        <f>IF(DI269="","",RANK(DI269,$DI$9:$DI$1415,1)+COUNTIF($DI$9:DI269,DI269)-1)</f>
        <v/>
      </c>
      <c r="DK269" s="13" t="str">
        <f t="shared" si="94"/>
        <v/>
      </c>
      <c r="DL269" s="13" t="str">
        <f t="shared" si="99"/>
        <v/>
      </c>
      <c r="DM269" s="14" t="str">
        <f t="shared" si="100"/>
        <v/>
      </c>
      <c r="DN269" s="13" t="str">
        <f t="shared" si="101"/>
        <v/>
      </c>
      <c r="DO269" s="40">
        <f t="shared" si="102"/>
        <v>0</v>
      </c>
      <c r="DP269" s="40"/>
      <c r="DQ269" s="13" t="str">
        <f t="shared" si="103"/>
        <v/>
      </c>
      <c r="DR269" s="13"/>
      <c r="DS269" s="13"/>
    </row>
    <row r="270" spans="1:123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>
        <v>262</v>
      </c>
      <c r="CY270" s="13" t="s">
        <v>858</v>
      </c>
      <c r="CZ270" s="14" t="s">
        <v>859</v>
      </c>
      <c r="DA270" s="13" t="s">
        <v>95</v>
      </c>
      <c r="DB270" s="13" t="s">
        <v>375</v>
      </c>
      <c r="DC270" s="40"/>
      <c r="DD270" s="13" t="str">
        <f t="shared" si="95"/>
        <v/>
      </c>
      <c r="DE270" s="13" t="str">
        <f t="shared" si="96"/>
        <v/>
      </c>
      <c r="DF270" s="13" t="str">
        <f t="shared" si="97"/>
        <v/>
      </c>
      <c r="DG270" s="40">
        <f t="shared" si="98"/>
        <v>0</v>
      </c>
      <c r="DH270" s="13" t="str">
        <f t="shared" si="92"/>
        <v/>
      </c>
      <c r="DI270" s="22" t="str">
        <f t="shared" si="93"/>
        <v/>
      </c>
      <c r="DJ270" s="13" t="str">
        <f>IF(DI270="","",RANK(DI270,$DI$9:$DI$1415,1)+COUNTIF($DI$9:DI270,DI270)-1)</f>
        <v/>
      </c>
      <c r="DK270" s="13" t="str">
        <f t="shared" si="94"/>
        <v/>
      </c>
      <c r="DL270" s="13" t="str">
        <f t="shared" si="99"/>
        <v/>
      </c>
      <c r="DM270" s="14" t="str">
        <f t="shared" si="100"/>
        <v/>
      </c>
      <c r="DN270" s="13" t="str">
        <f t="shared" si="101"/>
        <v/>
      </c>
      <c r="DO270" s="40">
        <f t="shared" si="102"/>
        <v>0</v>
      </c>
      <c r="DP270" s="40"/>
      <c r="DQ270" s="13" t="str">
        <f t="shared" si="103"/>
        <v/>
      </c>
      <c r="DR270" s="13"/>
      <c r="DS270" s="13"/>
    </row>
    <row r="271" spans="1:123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>
        <v>263</v>
      </c>
      <c r="CY271" s="13" t="s">
        <v>860</v>
      </c>
      <c r="CZ271" s="14" t="s">
        <v>861</v>
      </c>
      <c r="DA271" s="13" t="s">
        <v>95</v>
      </c>
      <c r="DB271" s="13" t="s">
        <v>102</v>
      </c>
      <c r="DC271" s="40">
        <v>22337</v>
      </c>
      <c r="DD271" s="13" t="str">
        <f t="shared" si="95"/>
        <v/>
      </c>
      <c r="DE271" s="13" t="str">
        <f t="shared" si="96"/>
        <v/>
      </c>
      <c r="DF271" s="13" t="str">
        <f t="shared" si="97"/>
        <v/>
      </c>
      <c r="DG271" s="40">
        <f t="shared" si="98"/>
        <v>0</v>
      </c>
      <c r="DH271" s="13" t="str">
        <f t="shared" si="92"/>
        <v/>
      </c>
      <c r="DI271" s="22" t="str">
        <f t="shared" si="93"/>
        <v/>
      </c>
      <c r="DJ271" s="13" t="str">
        <f>IF(DI271="","",RANK(DI271,$DI$9:$DI$1415,1)+COUNTIF($DI$9:DI271,DI271)-1)</f>
        <v/>
      </c>
      <c r="DK271" s="13" t="str">
        <f t="shared" si="94"/>
        <v/>
      </c>
      <c r="DL271" s="13" t="str">
        <f t="shared" si="99"/>
        <v/>
      </c>
      <c r="DM271" s="14" t="str">
        <f t="shared" si="100"/>
        <v/>
      </c>
      <c r="DN271" s="13" t="str">
        <f t="shared" si="101"/>
        <v/>
      </c>
      <c r="DO271" s="40">
        <f t="shared" si="102"/>
        <v>0</v>
      </c>
      <c r="DP271" s="40"/>
      <c r="DQ271" s="13" t="str">
        <f t="shared" si="103"/>
        <v/>
      </c>
      <c r="DR271" s="13"/>
      <c r="DS271" s="13"/>
    </row>
    <row r="272" spans="1:123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>
        <v>264</v>
      </c>
      <c r="CY272" s="13" t="s">
        <v>862</v>
      </c>
      <c r="CZ272" s="14" t="s">
        <v>863</v>
      </c>
      <c r="DA272" s="13" t="s">
        <v>95</v>
      </c>
      <c r="DB272" s="13" t="s">
        <v>375</v>
      </c>
      <c r="DC272" s="40"/>
      <c r="DD272" s="13" t="str">
        <f t="shared" si="95"/>
        <v/>
      </c>
      <c r="DE272" s="13" t="str">
        <f t="shared" si="96"/>
        <v/>
      </c>
      <c r="DF272" s="13" t="str">
        <f t="shared" si="97"/>
        <v/>
      </c>
      <c r="DG272" s="40">
        <f t="shared" si="98"/>
        <v>0</v>
      </c>
      <c r="DH272" s="13" t="str">
        <f t="shared" si="92"/>
        <v/>
      </c>
      <c r="DI272" s="22" t="str">
        <f t="shared" si="93"/>
        <v/>
      </c>
      <c r="DJ272" s="13" t="str">
        <f>IF(DI272="","",RANK(DI272,$DI$9:$DI$1415,1)+COUNTIF($DI$9:DI272,DI272)-1)</f>
        <v/>
      </c>
      <c r="DK272" s="13" t="str">
        <f t="shared" si="94"/>
        <v/>
      </c>
      <c r="DL272" s="13" t="str">
        <f t="shared" si="99"/>
        <v/>
      </c>
      <c r="DM272" s="14" t="str">
        <f t="shared" si="100"/>
        <v/>
      </c>
      <c r="DN272" s="13" t="str">
        <f t="shared" si="101"/>
        <v/>
      </c>
      <c r="DO272" s="40">
        <f t="shared" si="102"/>
        <v>0</v>
      </c>
      <c r="DP272" s="40"/>
      <c r="DQ272" s="13" t="str">
        <f t="shared" si="103"/>
        <v/>
      </c>
      <c r="DR272" s="13"/>
      <c r="DS272" s="13"/>
    </row>
    <row r="273" spans="1:123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>
        <v>265</v>
      </c>
      <c r="CY273" s="13" t="s">
        <v>864</v>
      </c>
      <c r="CZ273" s="14" t="s">
        <v>865</v>
      </c>
      <c r="DA273" s="13" t="s">
        <v>95</v>
      </c>
      <c r="DB273" s="13" t="s">
        <v>375</v>
      </c>
      <c r="DC273" s="40"/>
      <c r="DD273" s="13" t="str">
        <f t="shared" si="95"/>
        <v/>
      </c>
      <c r="DE273" s="13" t="str">
        <f t="shared" si="96"/>
        <v/>
      </c>
      <c r="DF273" s="13" t="str">
        <f t="shared" si="97"/>
        <v/>
      </c>
      <c r="DG273" s="40">
        <f t="shared" si="98"/>
        <v>0</v>
      </c>
      <c r="DH273" s="13" t="str">
        <f t="shared" si="92"/>
        <v/>
      </c>
      <c r="DI273" s="22" t="str">
        <f t="shared" si="93"/>
        <v/>
      </c>
      <c r="DJ273" s="13" t="str">
        <f>IF(DI273="","",RANK(DI273,$DI$9:$DI$1415,1)+COUNTIF($DI$9:DI273,DI273)-1)</f>
        <v/>
      </c>
      <c r="DK273" s="13" t="str">
        <f t="shared" si="94"/>
        <v/>
      </c>
      <c r="DL273" s="13" t="str">
        <f t="shared" si="99"/>
        <v/>
      </c>
      <c r="DM273" s="14" t="str">
        <f t="shared" si="100"/>
        <v/>
      </c>
      <c r="DN273" s="13" t="str">
        <f t="shared" si="101"/>
        <v/>
      </c>
      <c r="DO273" s="40">
        <f t="shared" si="102"/>
        <v>0</v>
      </c>
      <c r="DP273" s="40"/>
      <c r="DQ273" s="13" t="str">
        <f t="shared" si="103"/>
        <v/>
      </c>
      <c r="DR273" s="13"/>
      <c r="DS273" s="13"/>
    </row>
    <row r="274" spans="1:123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>
        <v>266</v>
      </c>
      <c r="CY274" s="13" t="s">
        <v>866</v>
      </c>
      <c r="CZ274" s="14" t="s">
        <v>867</v>
      </c>
      <c r="DA274" s="13" t="s">
        <v>95</v>
      </c>
      <c r="DB274" s="13" t="s">
        <v>375</v>
      </c>
      <c r="DC274" s="40"/>
      <c r="DD274" s="13" t="str">
        <f t="shared" si="95"/>
        <v/>
      </c>
      <c r="DE274" s="13" t="str">
        <f t="shared" si="96"/>
        <v/>
      </c>
      <c r="DF274" s="13" t="str">
        <f t="shared" si="97"/>
        <v/>
      </c>
      <c r="DG274" s="40">
        <f t="shared" si="98"/>
        <v>0</v>
      </c>
      <c r="DH274" s="13" t="str">
        <f t="shared" si="92"/>
        <v/>
      </c>
      <c r="DI274" s="22" t="str">
        <f t="shared" si="93"/>
        <v/>
      </c>
      <c r="DJ274" s="13" t="str">
        <f>IF(DI274="","",RANK(DI274,$DI$9:$DI$1415,1)+COUNTIF($DI$9:DI274,DI274)-1)</f>
        <v/>
      </c>
      <c r="DK274" s="13" t="str">
        <f t="shared" si="94"/>
        <v/>
      </c>
      <c r="DL274" s="13" t="str">
        <f t="shared" si="99"/>
        <v/>
      </c>
      <c r="DM274" s="14" t="str">
        <f t="shared" si="100"/>
        <v/>
      </c>
      <c r="DN274" s="13" t="str">
        <f t="shared" si="101"/>
        <v/>
      </c>
      <c r="DO274" s="40">
        <f t="shared" si="102"/>
        <v>0</v>
      </c>
      <c r="DP274" s="40"/>
      <c r="DQ274" s="13" t="str">
        <f t="shared" si="103"/>
        <v/>
      </c>
      <c r="DR274" s="13"/>
      <c r="DS274" s="13"/>
    </row>
    <row r="275" spans="1:123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>
        <v>267</v>
      </c>
      <c r="CY275" s="13" t="s">
        <v>868</v>
      </c>
      <c r="CZ275" s="14" t="s">
        <v>869</v>
      </c>
      <c r="DA275" s="13" t="s">
        <v>95</v>
      </c>
      <c r="DB275" s="13" t="s">
        <v>375</v>
      </c>
      <c r="DC275" s="40"/>
      <c r="DD275" s="13" t="str">
        <f t="shared" si="95"/>
        <v/>
      </c>
      <c r="DE275" s="13" t="str">
        <f t="shared" si="96"/>
        <v/>
      </c>
      <c r="DF275" s="13" t="str">
        <f t="shared" si="97"/>
        <v/>
      </c>
      <c r="DG275" s="40">
        <f t="shared" si="98"/>
        <v>0</v>
      </c>
      <c r="DH275" s="13" t="str">
        <f t="shared" si="92"/>
        <v/>
      </c>
      <c r="DI275" s="22" t="str">
        <f t="shared" si="93"/>
        <v/>
      </c>
      <c r="DJ275" s="13" t="str">
        <f>IF(DI275="","",RANK(DI275,$DI$9:$DI$1415,1)+COUNTIF($DI$9:DI275,DI275)-1)</f>
        <v/>
      </c>
      <c r="DK275" s="13" t="str">
        <f t="shared" si="94"/>
        <v/>
      </c>
      <c r="DL275" s="13" t="str">
        <f t="shared" si="99"/>
        <v/>
      </c>
      <c r="DM275" s="14" t="str">
        <f t="shared" si="100"/>
        <v/>
      </c>
      <c r="DN275" s="13" t="str">
        <f t="shared" si="101"/>
        <v/>
      </c>
      <c r="DO275" s="40">
        <f t="shared" si="102"/>
        <v>0</v>
      </c>
      <c r="DP275" s="40"/>
      <c r="DQ275" s="13" t="str">
        <f t="shared" si="103"/>
        <v/>
      </c>
      <c r="DR275" s="13"/>
      <c r="DS275" s="13"/>
    </row>
    <row r="276" spans="1:123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>
        <v>268</v>
      </c>
      <c r="CY276" s="13" t="s">
        <v>870</v>
      </c>
      <c r="CZ276" s="14" t="s">
        <v>871</v>
      </c>
      <c r="DA276" s="13" t="s">
        <v>95</v>
      </c>
      <c r="DB276" s="13" t="s">
        <v>375</v>
      </c>
      <c r="DC276" s="40"/>
      <c r="DD276" s="13" t="str">
        <f t="shared" si="95"/>
        <v/>
      </c>
      <c r="DE276" s="13" t="str">
        <f t="shared" si="96"/>
        <v/>
      </c>
      <c r="DF276" s="13" t="str">
        <f t="shared" si="97"/>
        <v/>
      </c>
      <c r="DG276" s="40">
        <f t="shared" si="98"/>
        <v>0</v>
      </c>
      <c r="DH276" s="13" t="str">
        <f t="shared" si="92"/>
        <v/>
      </c>
      <c r="DI276" s="22" t="str">
        <f t="shared" si="93"/>
        <v/>
      </c>
      <c r="DJ276" s="13" t="str">
        <f>IF(DI276="","",RANK(DI276,$DI$9:$DI$1415,1)+COUNTIF($DI$9:DI276,DI276)-1)</f>
        <v/>
      </c>
      <c r="DK276" s="13" t="str">
        <f t="shared" si="94"/>
        <v/>
      </c>
      <c r="DL276" s="13" t="str">
        <f t="shared" si="99"/>
        <v/>
      </c>
      <c r="DM276" s="14" t="str">
        <f t="shared" si="100"/>
        <v/>
      </c>
      <c r="DN276" s="13" t="str">
        <f t="shared" si="101"/>
        <v/>
      </c>
      <c r="DO276" s="40">
        <f t="shared" si="102"/>
        <v>0</v>
      </c>
      <c r="DP276" s="40"/>
      <c r="DQ276" s="13" t="str">
        <f t="shared" si="103"/>
        <v/>
      </c>
      <c r="DR276" s="13"/>
      <c r="DS276" s="13"/>
    </row>
    <row r="277" spans="1:123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>
        <v>269</v>
      </c>
      <c r="CY277" s="13" t="s">
        <v>872</v>
      </c>
      <c r="CZ277" s="14" t="s">
        <v>873</v>
      </c>
      <c r="DA277" s="13" t="s">
        <v>95</v>
      </c>
      <c r="DB277" s="13" t="s">
        <v>375</v>
      </c>
      <c r="DC277" s="40"/>
      <c r="DD277" s="13" t="str">
        <f t="shared" si="95"/>
        <v/>
      </c>
      <c r="DE277" s="13" t="str">
        <f t="shared" si="96"/>
        <v/>
      </c>
      <c r="DF277" s="13" t="str">
        <f t="shared" si="97"/>
        <v/>
      </c>
      <c r="DG277" s="40">
        <f t="shared" si="98"/>
        <v>0</v>
      </c>
      <c r="DH277" s="13" t="str">
        <f t="shared" si="92"/>
        <v/>
      </c>
      <c r="DI277" s="22" t="str">
        <f t="shared" si="93"/>
        <v/>
      </c>
      <c r="DJ277" s="13" t="str">
        <f>IF(DI277="","",RANK(DI277,$DI$9:$DI$1415,1)+COUNTIF($DI$9:DI277,DI277)-1)</f>
        <v/>
      </c>
      <c r="DK277" s="13" t="str">
        <f t="shared" si="94"/>
        <v/>
      </c>
      <c r="DL277" s="13" t="str">
        <f t="shared" si="99"/>
        <v/>
      </c>
      <c r="DM277" s="14" t="str">
        <f t="shared" si="100"/>
        <v/>
      </c>
      <c r="DN277" s="13" t="str">
        <f t="shared" si="101"/>
        <v/>
      </c>
      <c r="DO277" s="40">
        <f t="shared" si="102"/>
        <v>0</v>
      </c>
      <c r="DP277" s="40"/>
      <c r="DQ277" s="13" t="str">
        <f t="shared" si="103"/>
        <v/>
      </c>
      <c r="DR277" s="13"/>
      <c r="DS277" s="13"/>
    </row>
    <row r="278" spans="1:123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>
        <v>270</v>
      </c>
      <c r="CY278" s="13" t="s">
        <v>874</v>
      </c>
      <c r="CZ278" s="14" t="s">
        <v>875</v>
      </c>
      <c r="DA278" s="13" t="s">
        <v>95</v>
      </c>
      <c r="DB278" s="13" t="s">
        <v>375</v>
      </c>
      <c r="DC278" s="40"/>
      <c r="DD278" s="13" t="str">
        <f t="shared" si="95"/>
        <v/>
      </c>
      <c r="DE278" s="13" t="str">
        <f t="shared" si="96"/>
        <v/>
      </c>
      <c r="DF278" s="13" t="str">
        <f t="shared" si="97"/>
        <v/>
      </c>
      <c r="DG278" s="40">
        <f t="shared" si="98"/>
        <v>0</v>
      </c>
      <c r="DH278" s="13" t="str">
        <f t="shared" si="92"/>
        <v/>
      </c>
      <c r="DI278" s="22" t="str">
        <f t="shared" si="93"/>
        <v/>
      </c>
      <c r="DJ278" s="13" t="str">
        <f>IF(DI278="","",RANK(DI278,$DI$9:$DI$1415,1)+COUNTIF($DI$9:DI278,DI278)-1)</f>
        <v/>
      </c>
      <c r="DK278" s="13" t="str">
        <f t="shared" si="94"/>
        <v/>
      </c>
      <c r="DL278" s="13" t="str">
        <f t="shared" si="99"/>
        <v/>
      </c>
      <c r="DM278" s="14" t="str">
        <f t="shared" si="100"/>
        <v/>
      </c>
      <c r="DN278" s="13" t="str">
        <f t="shared" si="101"/>
        <v/>
      </c>
      <c r="DO278" s="40">
        <f t="shared" si="102"/>
        <v>0</v>
      </c>
      <c r="DP278" s="40"/>
      <c r="DQ278" s="13" t="str">
        <f t="shared" si="103"/>
        <v/>
      </c>
      <c r="DR278" s="13"/>
      <c r="DS278" s="13"/>
    </row>
    <row r="279" spans="1:123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>
        <v>271</v>
      </c>
      <c r="CY279" s="13" t="s">
        <v>876</v>
      </c>
      <c r="CZ279" s="14" t="s">
        <v>877</v>
      </c>
      <c r="DA279" s="13" t="s">
        <v>95</v>
      </c>
      <c r="DB279" s="13" t="s">
        <v>52</v>
      </c>
      <c r="DC279" s="40"/>
      <c r="DD279" s="13" t="str">
        <f t="shared" si="95"/>
        <v/>
      </c>
      <c r="DE279" s="13" t="str">
        <f t="shared" si="96"/>
        <v/>
      </c>
      <c r="DF279" s="13" t="str">
        <f t="shared" si="97"/>
        <v/>
      </c>
      <c r="DG279" s="40">
        <f t="shared" si="98"/>
        <v>0</v>
      </c>
      <c r="DH279" s="13" t="str">
        <f t="shared" si="92"/>
        <v/>
      </c>
      <c r="DI279" s="22" t="str">
        <f t="shared" si="93"/>
        <v/>
      </c>
      <c r="DJ279" s="13" t="str">
        <f>IF(DI279="","",RANK(DI279,$DI$9:$DI$1415,1)+COUNTIF($DI$9:DI279,DI279)-1)</f>
        <v/>
      </c>
      <c r="DK279" s="13" t="str">
        <f t="shared" si="94"/>
        <v/>
      </c>
      <c r="DL279" s="13" t="str">
        <f t="shared" si="99"/>
        <v/>
      </c>
      <c r="DM279" s="14" t="str">
        <f t="shared" si="100"/>
        <v/>
      </c>
      <c r="DN279" s="13" t="str">
        <f t="shared" si="101"/>
        <v/>
      </c>
      <c r="DO279" s="40">
        <f t="shared" si="102"/>
        <v>0</v>
      </c>
      <c r="DP279" s="40"/>
      <c r="DQ279" s="13" t="str">
        <f t="shared" si="103"/>
        <v/>
      </c>
      <c r="DR279" s="13"/>
      <c r="DS279" s="13"/>
    </row>
    <row r="280" spans="1:123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>
        <v>272</v>
      </c>
      <c r="CY280" s="13" t="s">
        <v>878</v>
      </c>
      <c r="CZ280" s="14" t="s">
        <v>879</v>
      </c>
      <c r="DA280" s="13" t="s">
        <v>95</v>
      </c>
      <c r="DB280" s="13" t="s">
        <v>99</v>
      </c>
      <c r="DC280" s="40">
        <v>23168</v>
      </c>
      <c r="DD280" s="13" t="str">
        <f t="shared" si="95"/>
        <v/>
      </c>
      <c r="DE280" s="13" t="str">
        <f t="shared" si="96"/>
        <v/>
      </c>
      <c r="DF280" s="13" t="str">
        <f t="shared" si="97"/>
        <v/>
      </c>
      <c r="DG280" s="40">
        <f t="shared" si="98"/>
        <v>0</v>
      </c>
      <c r="DH280" s="13" t="str">
        <f t="shared" si="92"/>
        <v/>
      </c>
      <c r="DI280" s="22" t="str">
        <f t="shared" si="93"/>
        <v/>
      </c>
      <c r="DJ280" s="13" t="str">
        <f>IF(DI280="","",RANK(DI280,$DI$9:$DI$1415,1)+COUNTIF($DI$9:DI280,DI280)-1)</f>
        <v/>
      </c>
      <c r="DK280" s="13" t="str">
        <f t="shared" si="94"/>
        <v/>
      </c>
      <c r="DL280" s="13" t="str">
        <f t="shared" si="99"/>
        <v/>
      </c>
      <c r="DM280" s="14" t="str">
        <f t="shared" si="100"/>
        <v/>
      </c>
      <c r="DN280" s="13" t="str">
        <f t="shared" si="101"/>
        <v/>
      </c>
      <c r="DO280" s="40">
        <f t="shared" si="102"/>
        <v>0</v>
      </c>
      <c r="DP280" s="40"/>
      <c r="DQ280" s="13" t="str">
        <f t="shared" si="103"/>
        <v/>
      </c>
      <c r="DR280" s="13"/>
      <c r="DS280" s="13"/>
    </row>
    <row r="281" spans="1:123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>
        <v>273</v>
      </c>
      <c r="CY281" s="13" t="s">
        <v>880</v>
      </c>
      <c r="CZ281" s="14" t="s">
        <v>881</v>
      </c>
      <c r="DA281" s="13" t="s">
        <v>95</v>
      </c>
      <c r="DB281" s="13" t="s">
        <v>375</v>
      </c>
      <c r="DC281" s="40"/>
      <c r="DD281" s="13" t="str">
        <f t="shared" si="95"/>
        <v/>
      </c>
      <c r="DE281" s="13" t="str">
        <f t="shared" si="96"/>
        <v/>
      </c>
      <c r="DF281" s="13" t="str">
        <f t="shared" si="97"/>
        <v/>
      </c>
      <c r="DG281" s="40">
        <f t="shared" si="98"/>
        <v>0</v>
      </c>
      <c r="DH281" s="13" t="str">
        <f t="shared" si="92"/>
        <v/>
      </c>
      <c r="DI281" s="22" t="str">
        <f t="shared" si="93"/>
        <v/>
      </c>
      <c r="DJ281" s="13" t="str">
        <f>IF(DI281="","",RANK(DI281,$DI$9:$DI$1415,1)+COUNTIF($DI$9:DI281,DI281)-1)</f>
        <v/>
      </c>
      <c r="DK281" s="13" t="str">
        <f t="shared" si="94"/>
        <v/>
      </c>
      <c r="DL281" s="13" t="str">
        <f t="shared" si="99"/>
        <v/>
      </c>
      <c r="DM281" s="14" t="str">
        <f t="shared" si="100"/>
        <v/>
      </c>
      <c r="DN281" s="13" t="str">
        <f t="shared" si="101"/>
        <v/>
      </c>
      <c r="DO281" s="40">
        <f t="shared" si="102"/>
        <v>0</v>
      </c>
      <c r="DP281" s="40"/>
      <c r="DQ281" s="13" t="str">
        <f t="shared" si="103"/>
        <v/>
      </c>
      <c r="DR281" s="13"/>
      <c r="DS281" s="13"/>
    </row>
    <row r="282" spans="1:123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>
        <v>274</v>
      </c>
      <c r="CY282" s="13" t="s">
        <v>882</v>
      </c>
      <c r="CZ282" s="14" t="s">
        <v>883</v>
      </c>
      <c r="DA282" s="13" t="s">
        <v>96</v>
      </c>
      <c r="DB282" s="13" t="s">
        <v>52</v>
      </c>
      <c r="DC282" s="40"/>
      <c r="DD282" s="13" t="str">
        <f t="shared" si="95"/>
        <v/>
      </c>
      <c r="DE282" s="13" t="str">
        <f t="shared" si="96"/>
        <v/>
      </c>
      <c r="DF282" s="13" t="str">
        <f t="shared" si="97"/>
        <v/>
      </c>
      <c r="DG282" s="40">
        <f t="shared" si="98"/>
        <v>0</v>
      </c>
      <c r="DH282" s="13" t="str">
        <f t="shared" si="92"/>
        <v/>
      </c>
      <c r="DI282" s="22" t="str">
        <f t="shared" si="93"/>
        <v/>
      </c>
      <c r="DJ282" s="13" t="str">
        <f>IF(DI282="","",RANK(DI282,$DI$9:$DI$1415,1)+COUNTIF($DI$9:DI282,DI282)-1)</f>
        <v/>
      </c>
      <c r="DK282" s="13" t="str">
        <f t="shared" si="94"/>
        <v/>
      </c>
      <c r="DL282" s="13" t="str">
        <f t="shared" si="99"/>
        <v/>
      </c>
      <c r="DM282" s="14" t="str">
        <f t="shared" si="100"/>
        <v/>
      </c>
      <c r="DN282" s="13" t="str">
        <f t="shared" si="101"/>
        <v/>
      </c>
      <c r="DO282" s="40">
        <f t="shared" si="102"/>
        <v>0</v>
      </c>
      <c r="DP282" s="40"/>
      <c r="DQ282" s="13" t="str">
        <f t="shared" si="103"/>
        <v/>
      </c>
      <c r="DR282" s="13"/>
      <c r="DS282" s="13"/>
    </row>
    <row r="283" spans="1:123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>
        <v>275</v>
      </c>
      <c r="CY283" s="13" t="s">
        <v>884</v>
      </c>
      <c r="CZ283" s="14" t="s">
        <v>885</v>
      </c>
      <c r="DA283" s="13" t="s">
        <v>95</v>
      </c>
      <c r="DB283" s="13" t="s">
        <v>98</v>
      </c>
      <c r="DC283" s="40"/>
      <c r="DD283" s="13" t="str">
        <f t="shared" si="95"/>
        <v/>
      </c>
      <c r="DE283" s="13" t="str">
        <f t="shared" si="96"/>
        <v/>
      </c>
      <c r="DF283" s="13" t="str">
        <f t="shared" si="97"/>
        <v/>
      </c>
      <c r="DG283" s="40">
        <f t="shared" si="98"/>
        <v>0</v>
      </c>
      <c r="DH283" s="13" t="str">
        <f t="shared" si="92"/>
        <v/>
      </c>
      <c r="DI283" s="22" t="str">
        <f t="shared" si="93"/>
        <v/>
      </c>
      <c r="DJ283" s="13" t="str">
        <f>IF(DI283="","",RANK(DI283,$DI$9:$DI$1415,1)+COUNTIF($DI$9:DI283,DI283)-1)</f>
        <v/>
      </c>
      <c r="DK283" s="13" t="str">
        <f t="shared" si="94"/>
        <v/>
      </c>
      <c r="DL283" s="13" t="str">
        <f t="shared" si="99"/>
        <v/>
      </c>
      <c r="DM283" s="14" t="str">
        <f t="shared" si="100"/>
        <v/>
      </c>
      <c r="DN283" s="13" t="str">
        <f t="shared" si="101"/>
        <v/>
      </c>
      <c r="DO283" s="40">
        <f t="shared" si="102"/>
        <v>0</v>
      </c>
      <c r="DP283" s="40"/>
      <c r="DQ283" s="13" t="str">
        <f t="shared" si="103"/>
        <v/>
      </c>
      <c r="DR283" s="13"/>
      <c r="DS283" s="13"/>
    </row>
    <row r="284" spans="1:123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>
        <v>276</v>
      </c>
      <c r="CY284" s="13" t="s">
        <v>886</v>
      </c>
      <c r="CZ284" s="14" t="s">
        <v>887</v>
      </c>
      <c r="DA284" s="13" t="s">
        <v>95</v>
      </c>
      <c r="DB284" s="13" t="s">
        <v>52</v>
      </c>
      <c r="DC284" s="40"/>
      <c r="DD284" s="13" t="str">
        <f t="shared" si="95"/>
        <v/>
      </c>
      <c r="DE284" s="13" t="str">
        <f t="shared" si="96"/>
        <v/>
      </c>
      <c r="DF284" s="13" t="str">
        <f t="shared" si="97"/>
        <v/>
      </c>
      <c r="DG284" s="40">
        <f t="shared" si="98"/>
        <v>0</v>
      </c>
      <c r="DH284" s="13" t="str">
        <f t="shared" si="92"/>
        <v/>
      </c>
      <c r="DI284" s="22" t="str">
        <f t="shared" si="93"/>
        <v/>
      </c>
      <c r="DJ284" s="13" t="str">
        <f>IF(DI284="","",RANK(DI284,$DI$9:$DI$1415,1)+COUNTIF($DI$9:DI284,DI284)-1)</f>
        <v/>
      </c>
      <c r="DK284" s="13" t="str">
        <f t="shared" si="94"/>
        <v/>
      </c>
      <c r="DL284" s="13" t="str">
        <f t="shared" si="99"/>
        <v/>
      </c>
      <c r="DM284" s="14" t="str">
        <f t="shared" si="100"/>
        <v/>
      </c>
      <c r="DN284" s="13" t="str">
        <f t="shared" si="101"/>
        <v/>
      </c>
      <c r="DO284" s="40">
        <f t="shared" si="102"/>
        <v>0</v>
      </c>
      <c r="DP284" s="40"/>
      <c r="DQ284" s="13" t="str">
        <f t="shared" si="103"/>
        <v/>
      </c>
      <c r="DR284" s="13"/>
      <c r="DS284" s="13"/>
    </row>
    <row r="285" spans="1:123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>
        <v>277</v>
      </c>
      <c r="CY285" s="13" t="s">
        <v>888</v>
      </c>
      <c r="CZ285" s="14" t="s">
        <v>889</v>
      </c>
      <c r="DA285" s="13" t="s">
        <v>95</v>
      </c>
      <c r="DB285" s="13" t="s">
        <v>375</v>
      </c>
      <c r="DC285" s="40"/>
      <c r="DD285" s="13" t="str">
        <f t="shared" si="95"/>
        <v/>
      </c>
      <c r="DE285" s="13" t="str">
        <f t="shared" si="96"/>
        <v/>
      </c>
      <c r="DF285" s="13" t="str">
        <f t="shared" si="97"/>
        <v/>
      </c>
      <c r="DG285" s="40">
        <f t="shared" si="98"/>
        <v>0</v>
      </c>
      <c r="DH285" s="13" t="str">
        <f t="shared" si="92"/>
        <v/>
      </c>
      <c r="DI285" s="22" t="str">
        <f t="shared" si="93"/>
        <v/>
      </c>
      <c r="DJ285" s="13" t="str">
        <f>IF(DI285="","",RANK(DI285,$DI$9:$DI$1415,1)+COUNTIF($DI$9:DI285,DI285)-1)</f>
        <v/>
      </c>
      <c r="DK285" s="13" t="str">
        <f t="shared" si="94"/>
        <v/>
      </c>
      <c r="DL285" s="13" t="str">
        <f t="shared" si="99"/>
        <v/>
      </c>
      <c r="DM285" s="14" t="str">
        <f t="shared" si="100"/>
        <v/>
      </c>
      <c r="DN285" s="13" t="str">
        <f t="shared" si="101"/>
        <v/>
      </c>
      <c r="DO285" s="40">
        <f t="shared" si="102"/>
        <v>0</v>
      </c>
      <c r="DP285" s="40"/>
      <c r="DQ285" s="13" t="str">
        <f t="shared" si="103"/>
        <v/>
      </c>
      <c r="DR285" s="13"/>
      <c r="DS285" s="13"/>
    </row>
    <row r="286" spans="1:123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>
        <v>278</v>
      </c>
      <c r="CY286" s="13" t="s">
        <v>890</v>
      </c>
      <c r="CZ286" s="14" t="s">
        <v>891</v>
      </c>
      <c r="DA286" s="13" t="s">
        <v>95</v>
      </c>
      <c r="DB286" s="13" t="s">
        <v>375</v>
      </c>
      <c r="DC286" s="40"/>
      <c r="DD286" s="13" t="str">
        <f t="shared" si="95"/>
        <v/>
      </c>
      <c r="DE286" s="13" t="str">
        <f t="shared" si="96"/>
        <v/>
      </c>
      <c r="DF286" s="13" t="str">
        <f t="shared" si="97"/>
        <v/>
      </c>
      <c r="DG286" s="40">
        <f t="shared" si="98"/>
        <v>0</v>
      </c>
      <c r="DH286" s="13" t="str">
        <f t="shared" si="92"/>
        <v/>
      </c>
      <c r="DI286" s="22" t="str">
        <f t="shared" si="93"/>
        <v/>
      </c>
      <c r="DJ286" s="13" t="str">
        <f>IF(DI286="","",RANK(DI286,$DI$9:$DI$1415,1)+COUNTIF($DI$9:DI286,DI286)-1)</f>
        <v/>
      </c>
      <c r="DK286" s="13" t="str">
        <f t="shared" si="94"/>
        <v/>
      </c>
      <c r="DL286" s="13" t="str">
        <f t="shared" si="99"/>
        <v/>
      </c>
      <c r="DM286" s="14" t="str">
        <f t="shared" si="100"/>
        <v/>
      </c>
      <c r="DN286" s="13" t="str">
        <f t="shared" si="101"/>
        <v/>
      </c>
      <c r="DO286" s="40">
        <f t="shared" si="102"/>
        <v>0</v>
      </c>
      <c r="DP286" s="40"/>
      <c r="DQ286" s="13" t="str">
        <f t="shared" si="103"/>
        <v/>
      </c>
      <c r="DR286" s="13"/>
      <c r="DS286" s="13"/>
    </row>
    <row r="287" spans="1:123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>
        <v>279</v>
      </c>
      <c r="CY287" s="13" t="s">
        <v>892</v>
      </c>
      <c r="CZ287" s="14" t="s">
        <v>893</v>
      </c>
      <c r="DA287" s="13" t="s">
        <v>95</v>
      </c>
      <c r="DB287" s="13" t="s">
        <v>375</v>
      </c>
      <c r="DC287" s="40"/>
      <c r="DD287" s="13" t="str">
        <f t="shared" si="95"/>
        <v/>
      </c>
      <c r="DE287" s="13" t="str">
        <f t="shared" si="96"/>
        <v/>
      </c>
      <c r="DF287" s="13" t="str">
        <f t="shared" si="97"/>
        <v/>
      </c>
      <c r="DG287" s="40">
        <f t="shared" si="98"/>
        <v>0</v>
      </c>
      <c r="DH287" s="13" t="str">
        <f t="shared" si="92"/>
        <v/>
      </c>
      <c r="DI287" s="22" t="str">
        <f t="shared" si="93"/>
        <v/>
      </c>
      <c r="DJ287" s="13" t="str">
        <f>IF(DI287="","",RANK(DI287,$DI$9:$DI$1415,1)+COUNTIF($DI$9:DI287,DI287)-1)</f>
        <v/>
      </c>
      <c r="DK287" s="13" t="str">
        <f t="shared" si="94"/>
        <v/>
      </c>
      <c r="DL287" s="13" t="str">
        <f t="shared" si="99"/>
        <v/>
      </c>
      <c r="DM287" s="14" t="str">
        <f t="shared" si="100"/>
        <v/>
      </c>
      <c r="DN287" s="13" t="str">
        <f t="shared" si="101"/>
        <v/>
      </c>
      <c r="DO287" s="40">
        <f t="shared" si="102"/>
        <v>0</v>
      </c>
      <c r="DP287" s="40"/>
      <c r="DQ287" s="13" t="str">
        <f t="shared" si="103"/>
        <v/>
      </c>
      <c r="DR287" s="13"/>
      <c r="DS287" s="13"/>
    </row>
    <row r="288" spans="1:123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>
        <v>280</v>
      </c>
      <c r="CY288" s="13" t="s">
        <v>894</v>
      </c>
      <c r="CZ288" s="14" t="s">
        <v>895</v>
      </c>
      <c r="DA288" s="13" t="s">
        <v>95</v>
      </c>
      <c r="DB288" s="13" t="s">
        <v>375</v>
      </c>
      <c r="DC288" s="40"/>
      <c r="DD288" s="13" t="str">
        <f t="shared" si="95"/>
        <v/>
      </c>
      <c r="DE288" s="13" t="str">
        <f t="shared" si="96"/>
        <v/>
      </c>
      <c r="DF288" s="13" t="str">
        <f t="shared" si="97"/>
        <v/>
      </c>
      <c r="DG288" s="40">
        <f t="shared" si="98"/>
        <v>0</v>
      </c>
      <c r="DH288" s="13" t="str">
        <f t="shared" si="92"/>
        <v/>
      </c>
      <c r="DI288" s="22" t="str">
        <f t="shared" si="93"/>
        <v/>
      </c>
      <c r="DJ288" s="13" t="str">
        <f>IF(DI288="","",RANK(DI288,$DI$9:$DI$1415,1)+COUNTIF($DI$9:DI288,DI288)-1)</f>
        <v/>
      </c>
      <c r="DK288" s="13" t="str">
        <f t="shared" si="94"/>
        <v/>
      </c>
      <c r="DL288" s="13" t="str">
        <f t="shared" si="99"/>
        <v/>
      </c>
      <c r="DM288" s="14" t="str">
        <f t="shared" si="100"/>
        <v/>
      </c>
      <c r="DN288" s="13" t="str">
        <f t="shared" si="101"/>
        <v/>
      </c>
      <c r="DO288" s="40">
        <f t="shared" si="102"/>
        <v>0</v>
      </c>
      <c r="DP288" s="40"/>
      <c r="DQ288" s="13" t="str">
        <f t="shared" si="103"/>
        <v/>
      </c>
      <c r="DR288" s="13"/>
      <c r="DS288" s="13"/>
    </row>
    <row r="289" spans="1:123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>
        <v>281</v>
      </c>
      <c r="CY289" s="13" t="s">
        <v>896</v>
      </c>
      <c r="CZ289" s="14" t="s">
        <v>897</v>
      </c>
      <c r="DA289" s="13" t="s">
        <v>95</v>
      </c>
      <c r="DB289" s="13" t="s">
        <v>375</v>
      </c>
      <c r="DC289" s="40"/>
      <c r="DD289" s="13" t="str">
        <f t="shared" si="95"/>
        <v/>
      </c>
      <c r="DE289" s="13" t="str">
        <f t="shared" si="96"/>
        <v/>
      </c>
      <c r="DF289" s="13" t="str">
        <f t="shared" si="97"/>
        <v/>
      </c>
      <c r="DG289" s="40">
        <f t="shared" si="98"/>
        <v>0</v>
      </c>
      <c r="DH289" s="13" t="str">
        <f t="shared" si="92"/>
        <v/>
      </c>
      <c r="DI289" s="22" t="str">
        <f t="shared" si="93"/>
        <v/>
      </c>
      <c r="DJ289" s="13" t="str">
        <f>IF(DI289="","",RANK(DI289,$DI$9:$DI$1415,1)+COUNTIF($DI$9:DI289,DI289)-1)</f>
        <v/>
      </c>
      <c r="DK289" s="13" t="str">
        <f t="shared" si="94"/>
        <v/>
      </c>
      <c r="DL289" s="13" t="str">
        <f t="shared" si="99"/>
        <v/>
      </c>
      <c r="DM289" s="14" t="str">
        <f t="shared" si="100"/>
        <v/>
      </c>
      <c r="DN289" s="13" t="str">
        <f t="shared" si="101"/>
        <v/>
      </c>
      <c r="DO289" s="40">
        <f t="shared" si="102"/>
        <v>0</v>
      </c>
      <c r="DP289" s="40"/>
      <c r="DQ289" s="13" t="str">
        <f t="shared" si="103"/>
        <v/>
      </c>
      <c r="DR289" s="13"/>
      <c r="DS289" s="13"/>
    </row>
    <row r="290" spans="1:123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>
        <v>282</v>
      </c>
      <c r="CY290" s="13" t="s">
        <v>898</v>
      </c>
      <c r="CZ290" s="14" t="s">
        <v>899</v>
      </c>
      <c r="DA290" s="13" t="s">
        <v>95</v>
      </c>
      <c r="DB290" s="13" t="s">
        <v>375</v>
      </c>
      <c r="DC290" s="40"/>
      <c r="DD290" s="13" t="str">
        <f t="shared" si="95"/>
        <v/>
      </c>
      <c r="DE290" s="13" t="str">
        <f t="shared" si="96"/>
        <v/>
      </c>
      <c r="DF290" s="13" t="str">
        <f t="shared" si="97"/>
        <v/>
      </c>
      <c r="DG290" s="40">
        <f t="shared" si="98"/>
        <v>0</v>
      </c>
      <c r="DH290" s="13" t="str">
        <f t="shared" si="92"/>
        <v/>
      </c>
      <c r="DI290" s="22" t="str">
        <f t="shared" si="93"/>
        <v/>
      </c>
      <c r="DJ290" s="13" t="str">
        <f>IF(DI290="","",RANK(DI290,$DI$9:$DI$1415,1)+COUNTIF($DI$9:DI290,DI290)-1)</f>
        <v/>
      </c>
      <c r="DK290" s="13" t="str">
        <f t="shared" si="94"/>
        <v/>
      </c>
      <c r="DL290" s="13" t="str">
        <f t="shared" si="99"/>
        <v/>
      </c>
      <c r="DM290" s="14" t="str">
        <f t="shared" si="100"/>
        <v/>
      </c>
      <c r="DN290" s="13" t="str">
        <f t="shared" si="101"/>
        <v/>
      </c>
      <c r="DO290" s="40">
        <f t="shared" si="102"/>
        <v>0</v>
      </c>
      <c r="DP290" s="40"/>
      <c r="DQ290" s="13" t="str">
        <f t="shared" si="103"/>
        <v/>
      </c>
      <c r="DR290" s="13"/>
      <c r="DS290" s="13"/>
    </row>
    <row r="291" spans="1:123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>
        <v>283</v>
      </c>
      <c r="CY291" s="13" t="s">
        <v>900</v>
      </c>
      <c r="CZ291" s="14" t="s">
        <v>527</v>
      </c>
      <c r="DA291" s="13" t="s">
        <v>95</v>
      </c>
      <c r="DB291" s="13" t="s">
        <v>375</v>
      </c>
      <c r="DC291" s="40">
        <v>15557</v>
      </c>
      <c r="DD291" s="13" t="str">
        <f t="shared" si="95"/>
        <v/>
      </c>
      <c r="DE291" s="13" t="str">
        <f t="shared" si="96"/>
        <v/>
      </c>
      <c r="DF291" s="13" t="str">
        <f t="shared" si="97"/>
        <v/>
      </c>
      <c r="DG291" s="40">
        <f t="shared" si="98"/>
        <v>0</v>
      </c>
      <c r="DH291" s="13" t="str">
        <f t="shared" si="92"/>
        <v/>
      </c>
      <c r="DI291" s="22" t="str">
        <f t="shared" si="93"/>
        <v/>
      </c>
      <c r="DJ291" s="13" t="str">
        <f>IF(DI291="","",RANK(DI291,$DI$9:$DI$1415,1)+COUNTIF($DI$9:DI291,DI291)-1)</f>
        <v/>
      </c>
      <c r="DK291" s="13" t="str">
        <f t="shared" si="94"/>
        <v/>
      </c>
      <c r="DL291" s="13" t="str">
        <f t="shared" si="99"/>
        <v/>
      </c>
      <c r="DM291" s="14" t="str">
        <f t="shared" si="100"/>
        <v/>
      </c>
      <c r="DN291" s="13" t="str">
        <f t="shared" si="101"/>
        <v/>
      </c>
      <c r="DO291" s="40">
        <f t="shared" si="102"/>
        <v>0</v>
      </c>
      <c r="DP291" s="40"/>
      <c r="DQ291" s="13" t="str">
        <f t="shared" si="103"/>
        <v/>
      </c>
      <c r="DR291" s="13"/>
      <c r="DS291" s="13"/>
    </row>
    <row r="292" spans="1:123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>
        <v>284</v>
      </c>
      <c r="CY292" s="13" t="s">
        <v>901</v>
      </c>
      <c r="CZ292" s="14" t="s">
        <v>902</v>
      </c>
      <c r="DA292" s="13" t="s">
        <v>95</v>
      </c>
      <c r="DB292" s="13" t="s">
        <v>122</v>
      </c>
      <c r="DC292" s="40">
        <v>23017</v>
      </c>
      <c r="DD292" s="13" t="str">
        <f t="shared" si="95"/>
        <v/>
      </c>
      <c r="DE292" s="13" t="str">
        <f t="shared" si="96"/>
        <v/>
      </c>
      <c r="DF292" s="13" t="str">
        <f t="shared" si="97"/>
        <v/>
      </c>
      <c r="DG292" s="40">
        <f t="shared" si="98"/>
        <v>0</v>
      </c>
      <c r="DH292" s="13" t="str">
        <f t="shared" si="92"/>
        <v/>
      </c>
      <c r="DI292" s="22" t="str">
        <f t="shared" si="93"/>
        <v/>
      </c>
      <c r="DJ292" s="13" t="str">
        <f>IF(DI292="","",RANK(DI292,$DI$9:$DI$1415,1)+COUNTIF($DI$9:DI292,DI292)-1)</f>
        <v/>
      </c>
      <c r="DK292" s="13" t="str">
        <f t="shared" si="94"/>
        <v/>
      </c>
      <c r="DL292" s="13" t="str">
        <f t="shared" si="99"/>
        <v/>
      </c>
      <c r="DM292" s="14" t="str">
        <f t="shared" si="100"/>
        <v/>
      </c>
      <c r="DN292" s="13" t="str">
        <f t="shared" si="101"/>
        <v/>
      </c>
      <c r="DO292" s="40">
        <f t="shared" si="102"/>
        <v>0</v>
      </c>
      <c r="DP292" s="40"/>
      <c r="DQ292" s="13" t="str">
        <f t="shared" si="103"/>
        <v/>
      </c>
      <c r="DR292" s="13"/>
      <c r="DS292" s="13"/>
    </row>
    <row r="293" spans="1:123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>
        <v>285</v>
      </c>
      <c r="CY293" s="13" t="s">
        <v>903</v>
      </c>
      <c r="CZ293" s="14" t="s">
        <v>904</v>
      </c>
      <c r="DA293" s="13" t="s">
        <v>95</v>
      </c>
      <c r="DB293" s="13" t="s">
        <v>375</v>
      </c>
      <c r="DC293" s="40"/>
      <c r="DD293" s="13" t="str">
        <f t="shared" si="95"/>
        <v/>
      </c>
      <c r="DE293" s="13" t="str">
        <f t="shared" si="96"/>
        <v/>
      </c>
      <c r="DF293" s="13" t="str">
        <f t="shared" si="97"/>
        <v/>
      </c>
      <c r="DG293" s="40">
        <f t="shared" si="98"/>
        <v>0</v>
      </c>
      <c r="DH293" s="13" t="str">
        <f t="shared" si="92"/>
        <v/>
      </c>
      <c r="DI293" s="22" t="str">
        <f t="shared" si="93"/>
        <v/>
      </c>
      <c r="DJ293" s="13" t="str">
        <f>IF(DI293="","",RANK(DI293,$DI$9:$DI$1415,1)+COUNTIF($DI$9:DI293,DI293)-1)</f>
        <v/>
      </c>
      <c r="DK293" s="13" t="str">
        <f t="shared" si="94"/>
        <v/>
      </c>
      <c r="DL293" s="13" t="str">
        <f t="shared" si="99"/>
        <v/>
      </c>
      <c r="DM293" s="14" t="str">
        <f t="shared" si="100"/>
        <v/>
      </c>
      <c r="DN293" s="13" t="str">
        <f t="shared" si="101"/>
        <v/>
      </c>
      <c r="DO293" s="40">
        <f t="shared" si="102"/>
        <v>0</v>
      </c>
      <c r="DP293" s="40"/>
      <c r="DQ293" s="13" t="str">
        <f t="shared" si="103"/>
        <v/>
      </c>
      <c r="DR293" s="13"/>
      <c r="DS293" s="13"/>
    </row>
    <row r="294" spans="1:123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>
        <v>286</v>
      </c>
      <c r="CY294" s="13" t="s">
        <v>905</v>
      </c>
      <c r="CZ294" s="14" t="s">
        <v>906</v>
      </c>
      <c r="DA294" s="13" t="s">
        <v>95</v>
      </c>
      <c r="DB294" s="13" t="s">
        <v>101</v>
      </c>
      <c r="DC294" s="40">
        <v>21906</v>
      </c>
      <c r="DD294" s="13" t="str">
        <f t="shared" si="95"/>
        <v/>
      </c>
      <c r="DE294" s="13" t="str">
        <f t="shared" si="96"/>
        <v/>
      </c>
      <c r="DF294" s="13" t="str">
        <f t="shared" si="97"/>
        <v/>
      </c>
      <c r="DG294" s="40">
        <f t="shared" si="98"/>
        <v>0</v>
      </c>
      <c r="DH294" s="13" t="str">
        <f t="shared" si="92"/>
        <v/>
      </c>
      <c r="DI294" s="22" t="str">
        <f t="shared" si="93"/>
        <v/>
      </c>
      <c r="DJ294" s="13" t="str">
        <f>IF(DI294="","",RANK(DI294,$DI$9:$DI$1415,1)+COUNTIF($DI$9:DI294,DI294)-1)</f>
        <v/>
      </c>
      <c r="DK294" s="13" t="str">
        <f t="shared" si="94"/>
        <v/>
      </c>
      <c r="DL294" s="13" t="str">
        <f t="shared" si="99"/>
        <v/>
      </c>
      <c r="DM294" s="14" t="str">
        <f t="shared" si="100"/>
        <v/>
      </c>
      <c r="DN294" s="13" t="str">
        <f t="shared" si="101"/>
        <v/>
      </c>
      <c r="DO294" s="40">
        <f t="shared" si="102"/>
        <v>0</v>
      </c>
      <c r="DP294" s="40"/>
      <c r="DQ294" s="13" t="str">
        <f t="shared" si="103"/>
        <v/>
      </c>
      <c r="DR294" s="13"/>
      <c r="DS294" s="13"/>
    </row>
    <row r="295" spans="1:123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>
        <v>287</v>
      </c>
      <c r="CY295" s="13" t="s">
        <v>907</v>
      </c>
      <c r="CZ295" s="14" t="s">
        <v>908</v>
      </c>
      <c r="DA295" s="13" t="s">
        <v>95</v>
      </c>
      <c r="DB295" s="13" t="s">
        <v>104</v>
      </c>
      <c r="DC295" s="40"/>
      <c r="DD295" s="13" t="str">
        <f t="shared" si="95"/>
        <v/>
      </c>
      <c r="DE295" s="13" t="str">
        <f t="shared" si="96"/>
        <v/>
      </c>
      <c r="DF295" s="13" t="str">
        <f t="shared" si="97"/>
        <v/>
      </c>
      <c r="DG295" s="40">
        <f t="shared" si="98"/>
        <v>0</v>
      </c>
      <c r="DH295" s="13" t="str">
        <f t="shared" si="92"/>
        <v/>
      </c>
      <c r="DI295" s="22" t="str">
        <f t="shared" si="93"/>
        <v/>
      </c>
      <c r="DJ295" s="13" t="str">
        <f>IF(DI295="","",RANK(DI295,$DI$9:$DI$1415,1)+COUNTIF($DI$9:DI295,DI295)-1)</f>
        <v/>
      </c>
      <c r="DK295" s="13" t="str">
        <f t="shared" si="94"/>
        <v/>
      </c>
      <c r="DL295" s="13" t="str">
        <f t="shared" si="99"/>
        <v/>
      </c>
      <c r="DM295" s="14" t="str">
        <f t="shared" si="100"/>
        <v/>
      </c>
      <c r="DN295" s="13" t="str">
        <f t="shared" si="101"/>
        <v/>
      </c>
      <c r="DO295" s="40">
        <f t="shared" si="102"/>
        <v>0</v>
      </c>
      <c r="DP295" s="40"/>
      <c r="DQ295" s="13" t="str">
        <f t="shared" si="103"/>
        <v/>
      </c>
      <c r="DR295" s="13"/>
      <c r="DS295" s="13"/>
    </row>
    <row r="296" spans="1:123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>
        <v>288</v>
      </c>
      <c r="CY296" s="13" t="s">
        <v>909</v>
      </c>
      <c r="CZ296" s="14" t="s">
        <v>910</v>
      </c>
      <c r="DA296" s="13" t="s">
        <v>95</v>
      </c>
      <c r="DB296" s="13" t="s">
        <v>375</v>
      </c>
      <c r="DC296" s="40">
        <v>20889</v>
      </c>
      <c r="DD296" s="13" t="str">
        <f t="shared" si="95"/>
        <v/>
      </c>
      <c r="DE296" s="13" t="str">
        <f t="shared" si="96"/>
        <v/>
      </c>
      <c r="DF296" s="13" t="str">
        <f t="shared" si="97"/>
        <v/>
      </c>
      <c r="DG296" s="40">
        <f t="shared" si="98"/>
        <v>0</v>
      </c>
      <c r="DH296" s="13" t="str">
        <f t="shared" si="92"/>
        <v/>
      </c>
      <c r="DI296" s="22" t="str">
        <f t="shared" si="93"/>
        <v/>
      </c>
      <c r="DJ296" s="13" t="str">
        <f>IF(DI296="","",RANK(DI296,$DI$9:$DI$1415,1)+COUNTIF($DI$9:DI296,DI296)-1)</f>
        <v/>
      </c>
      <c r="DK296" s="13" t="str">
        <f t="shared" si="94"/>
        <v/>
      </c>
      <c r="DL296" s="13" t="str">
        <f t="shared" si="99"/>
        <v/>
      </c>
      <c r="DM296" s="14" t="str">
        <f t="shared" si="100"/>
        <v/>
      </c>
      <c r="DN296" s="13" t="str">
        <f t="shared" si="101"/>
        <v/>
      </c>
      <c r="DO296" s="40">
        <f t="shared" si="102"/>
        <v>0</v>
      </c>
      <c r="DP296" s="40"/>
      <c r="DQ296" s="13" t="str">
        <f t="shared" si="103"/>
        <v/>
      </c>
      <c r="DR296" s="13"/>
      <c r="DS296" s="13"/>
    </row>
    <row r="297" spans="1:123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>
        <v>289</v>
      </c>
      <c r="CY297" s="13" t="s">
        <v>911</v>
      </c>
      <c r="CZ297" s="14" t="s">
        <v>912</v>
      </c>
      <c r="DA297" s="13" t="s">
        <v>95</v>
      </c>
      <c r="DB297" s="13" t="s">
        <v>102</v>
      </c>
      <c r="DC297" s="40">
        <v>24816</v>
      </c>
      <c r="DD297" s="13" t="str">
        <f t="shared" si="95"/>
        <v/>
      </c>
      <c r="DE297" s="13" t="str">
        <f t="shared" si="96"/>
        <v/>
      </c>
      <c r="DF297" s="13" t="str">
        <f t="shared" si="97"/>
        <v/>
      </c>
      <c r="DG297" s="40">
        <f t="shared" si="98"/>
        <v>0</v>
      </c>
      <c r="DH297" s="13" t="str">
        <f t="shared" si="92"/>
        <v/>
      </c>
      <c r="DI297" s="22" t="str">
        <f t="shared" si="93"/>
        <v/>
      </c>
      <c r="DJ297" s="13" t="str">
        <f>IF(DI297="","",RANK(DI297,$DI$9:$DI$1415,1)+COUNTIF($DI$9:DI297,DI297)-1)</f>
        <v/>
      </c>
      <c r="DK297" s="13" t="str">
        <f t="shared" si="94"/>
        <v/>
      </c>
      <c r="DL297" s="13" t="str">
        <f t="shared" si="99"/>
        <v/>
      </c>
      <c r="DM297" s="14" t="str">
        <f t="shared" si="100"/>
        <v/>
      </c>
      <c r="DN297" s="13" t="str">
        <f t="shared" si="101"/>
        <v/>
      </c>
      <c r="DO297" s="40">
        <f t="shared" si="102"/>
        <v>0</v>
      </c>
      <c r="DP297" s="40"/>
      <c r="DQ297" s="13" t="str">
        <f t="shared" si="103"/>
        <v/>
      </c>
      <c r="DR297" s="13"/>
      <c r="DS297" s="13"/>
    </row>
    <row r="298" spans="1:123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>
        <v>290</v>
      </c>
      <c r="CY298" s="13" t="s">
        <v>913</v>
      </c>
      <c r="CZ298" s="14" t="s">
        <v>914</v>
      </c>
      <c r="DA298" s="13" t="s">
        <v>95</v>
      </c>
      <c r="DB298" s="13" t="s">
        <v>99</v>
      </c>
      <c r="DC298" s="40">
        <v>20218</v>
      </c>
      <c r="DD298" s="13" t="str">
        <f t="shared" si="95"/>
        <v/>
      </c>
      <c r="DE298" s="13" t="str">
        <f t="shared" si="96"/>
        <v/>
      </c>
      <c r="DF298" s="13" t="str">
        <f t="shared" si="97"/>
        <v/>
      </c>
      <c r="DG298" s="40">
        <f t="shared" si="98"/>
        <v>0</v>
      </c>
      <c r="DH298" s="13" t="str">
        <f t="shared" si="92"/>
        <v/>
      </c>
      <c r="DI298" s="22" t="str">
        <f t="shared" si="93"/>
        <v/>
      </c>
      <c r="DJ298" s="13" t="str">
        <f>IF(DI298="","",RANK(DI298,$DI$9:$DI$1415,1)+COUNTIF($DI$9:DI298,DI298)-1)</f>
        <v/>
      </c>
      <c r="DK298" s="13" t="str">
        <f t="shared" si="94"/>
        <v/>
      </c>
      <c r="DL298" s="13" t="str">
        <f t="shared" si="99"/>
        <v/>
      </c>
      <c r="DM298" s="14" t="str">
        <f t="shared" si="100"/>
        <v/>
      </c>
      <c r="DN298" s="13" t="str">
        <f t="shared" si="101"/>
        <v/>
      </c>
      <c r="DO298" s="40">
        <f t="shared" si="102"/>
        <v>0</v>
      </c>
      <c r="DP298" s="40"/>
      <c r="DQ298" s="13" t="str">
        <f t="shared" si="103"/>
        <v/>
      </c>
      <c r="DR298" s="13"/>
      <c r="DS298" s="13"/>
    </row>
    <row r="299" spans="1:123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>
        <v>291</v>
      </c>
      <c r="CY299" s="13" t="s">
        <v>915</v>
      </c>
      <c r="CZ299" s="14" t="s">
        <v>916</v>
      </c>
      <c r="DA299" s="13" t="s">
        <v>95</v>
      </c>
      <c r="DB299" s="13" t="s">
        <v>375</v>
      </c>
      <c r="DC299" s="40"/>
      <c r="DD299" s="13" t="str">
        <f t="shared" si="95"/>
        <v/>
      </c>
      <c r="DE299" s="13" t="str">
        <f t="shared" si="96"/>
        <v/>
      </c>
      <c r="DF299" s="13" t="str">
        <f t="shared" si="97"/>
        <v/>
      </c>
      <c r="DG299" s="40">
        <f t="shared" si="98"/>
        <v>0</v>
      </c>
      <c r="DH299" s="13" t="str">
        <f t="shared" si="92"/>
        <v/>
      </c>
      <c r="DI299" s="22" t="str">
        <f t="shared" si="93"/>
        <v/>
      </c>
      <c r="DJ299" s="13" t="str">
        <f>IF(DI299="","",RANK(DI299,$DI$9:$DI$1415,1)+COUNTIF($DI$9:DI299,DI299)-1)</f>
        <v/>
      </c>
      <c r="DK299" s="13" t="str">
        <f t="shared" si="94"/>
        <v/>
      </c>
      <c r="DL299" s="13" t="str">
        <f t="shared" si="99"/>
        <v/>
      </c>
      <c r="DM299" s="14" t="str">
        <f t="shared" si="100"/>
        <v/>
      </c>
      <c r="DN299" s="13" t="str">
        <f t="shared" si="101"/>
        <v/>
      </c>
      <c r="DO299" s="40">
        <f t="shared" si="102"/>
        <v>0</v>
      </c>
      <c r="DP299" s="40"/>
      <c r="DQ299" s="13" t="str">
        <f t="shared" si="103"/>
        <v/>
      </c>
      <c r="DR299" s="13"/>
      <c r="DS299" s="13"/>
    </row>
    <row r="300" spans="1:123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>
        <v>292</v>
      </c>
      <c r="CY300" s="13" t="s">
        <v>917</v>
      </c>
      <c r="CZ300" s="14" t="s">
        <v>918</v>
      </c>
      <c r="DA300" s="13" t="s">
        <v>95</v>
      </c>
      <c r="DB300" s="13" t="s">
        <v>30</v>
      </c>
      <c r="DC300" s="40"/>
      <c r="DD300" s="13" t="str">
        <f t="shared" si="95"/>
        <v/>
      </c>
      <c r="DE300" s="13" t="str">
        <f t="shared" si="96"/>
        <v/>
      </c>
      <c r="DF300" s="13" t="str">
        <f t="shared" si="97"/>
        <v/>
      </c>
      <c r="DG300" s="40">
        <f t="shared" si="98"/>
        <v>0</v>
      </c>
      <c r="DH300" s="13" t="str">
        <f t="shared" si="92"/>
        <v/>
      </c>
      <c r="DI300" s="22" t="str">
        <f t="shared" si="93"/>
        <v/>
      </c>
      <c r="DJ300" s="13" t="str">
        <f>IF(DI300="","",RANK(DI300,$DI$9:$DI$1415,1)+COUNTIF($DI$9:DI300,DI300)-1)</f>
        <v/>
      </c>
      <c r="DK300" s="13" t="str">
        <f t="shared" si="94"/>
        <v/>
      </c>
      <c r="DL300" s="13" t="str">
        <f t="shared" si="99"/>
        <v/>
      </c>
      <c r="DM300" s="14" t="str">
        <f t="shared" si="100"/>
        <v/>
      </c>
      <c r="DN300" s="13" t="str">
        <f t="shared" si="101"/>
        <v/>
      </c>
      <c r="DO300" s="40">
        <f t="shared" si="102"/>
        <v>0</v>
      </c>
      <c r="DP300" s="40"/>
      <c r="DQ300" s="13" t="str">
        <f t="shared" si="103"/>
        <v/>
      </c>
      <c r="DR300" s="13"/>
      <c r="DS300" s="13"/>
    </row>
    <row r="301" spans="1:123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>
        <v>293</v>
      </c>
      <c r="CY301" s="13" t="s">
        <v>919</v>
      </c>
      <c r="CZ301" s="14" t="s">
        <v>920</v>
      </c>
      <c r="DA301" s="13" t="s">
        <v>95</v>
      </c>
      <c r="DB301" s="13" t="s">
        <v>100</v>
      </c>
      <c r="DC301" s="40"/>
      <c r="DD301" s="13" t="str">
        <f t="shared" si="95"/>
        <v/>
      </c>
      <c r="DE301" s="13" t="str">
        <f t="shared" si="96"/>
        <v/>
      </c>
      <c r="DF301" s="13" t="str">
        <f t="shared" si="97"/>
        <v/>
      </c>
      <c r="DG301" s="40">
        <f t="shared" si="98"/>
        <v>0</v>
      </c>
      <c r="DH301" s="13" t="str">
        <f t="shared" si="92"/>
        <v/>
      </c>
      <c r="DI301" s="22" t="str">
        <f t="shared" si="93"/>
        <v/>
      </c>
      <c r="DJ301" s="13" t="str">
        <f>IF(DI301="","",RANK(DI301,$DI$9:$DI$1415,1)+COUNTIF($DI$9:DI301,DI301)-1)</f>
        <v/>
      </c>
      <c r="DK301" s="13" t="str">
        <f t="shared" si="94"/>
        <v/>
      </c>
      <c r="DL301" s="13" t="str">
        <f t="shared" si="99"/>
        <v/>
      </c>
      <c r="DM301" s="14" t="str">
        <f t="shared" si="100"/>
        <v/>
      </c>
      <c r="DN301" s="13" t="str">
        <f t="shared" si="101"/>
        <v/>
      </c>
      <c r="DO301" s="40">
        <f t="shared" si="102"/>
        <v>0</v>
      </c>
      <c r="DP301" s="40"/>
      <c r="DQ301" s="13" t="str">
        <f t="shared" si="103"/>
        <v/>
      </c>
      <c r="DR301" s="13"/>
      <c r="DS301" s="13"/>
    </row>
    <row r="302" spans="1:123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>
        <v>294</v>
      </c>
      <c r="CY302" s="13" t="s">
        <v>921</v>
      </c>
      <c r="CZ302" s="14" t="s">
        <v>922</v>
      </c>
      <c r="DA302" s="13" t="s">
        <v>95</v>
      </c>
      <c r="DB302" s="13" t="s">
        <v>105</v>
      </c>
      <c r="DC302" s="40"/>
      <c r="DD302" s="13" t="str">
        <f t="shared" si="95"/>
        <v/>
      </c>
      <c r="DE302" s="13" t="str">
        <f t="shared" si="96"/>
        <v/>
      </c>
      <c r="DF302" s="13" t="str">
        <f t="shared" si="97"/>
        <v/>
      </c>
      <c r="DG302" s="40">
        <f t="shared" si="98"/>
        <v>0</v>
      </c>
      <c r="DH302" s="13" t="str">
        <f t="shared" si="92"/>
        <v/>
      </c>
      <c r="DI302" s="22" t="str">
        <f t="shared" si="93"/>
        <v/>
      </c>
      <c r="DJ302" s="13" t="str">
        <f>IF(DI302="","",RANK(DI302,$DI$9:$DI$1415,1)+COUNTIF($DI$9:DI302,DI302)-1)</f>
        <v/>
      </c>
      <c r="DK302" s="13" t="str">
        <f t="shared" si="94"/>
        <v/>
      </c>
      <c r="DL302" s="13" t="str">
        <f t="shared" si="99"/>
        <v/>
      </c>
      <c r="DM302" s="14" t="str">
        <f t="shared" si="100"/>
        <v/>
      </c>
      <c r="DN302" s="13" t="str">
        <f t="shared" si="101"/>
        <v/>
      </c>
      <c r="DO302" s="40">
        <f t="shared" si="102"/>
        <v>0</v>
      </c>
      <c r="DP302" s="40"/>
      <c r="DQ302" s="13" t="str">
        <f t="shared" si="103"/>
        <v/>
      </c>
      <c r="DR302" s="13"/>
      <c r="DS302" s="13"/>
    </row>
    <row r="303" spans="1:123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>
        <v>295</v>
      </c>
      <c r="CY303" s="13" t="s">
        <v>923</v>
      </c>
      <c r="CZ303" s="14" t="s">
        <v>924</v>
      </c>
      <c r="DA303" s="13" t="s">
        <v>95</v>
      </c>
      <c r="DB303" s="13" t="s">
        <v>375</v>
      </c>
      <c r="DC303" s="40"/>
      <c r="DD303" s="13" t="str">
        <f t="shared" si="95"/>
        <v/>
      </c>
      <c r="DE303" s="13" t="str">
        <f t="shared" si="96"/>
        <v/>
      </c>
      <c r="DF303" s="13" t="str">
        <f t="shared" si="97"/>
        <v/>
      </c>
      <c r="DG303" s="40">
        <f t="shared" si="98"/>
        <v>0</v>
      </c>
      <c r="DH303" s="13" t="str">
        <f t="shared" si="92"/>
        <v/>
      </c>
      <c r="DI303" s="22" t="str">
        <f t="shared" si="93"/>
        <v/>
      </c>
      <c r="DJ303" s="13" t="str">
        <f>IF(DI303="","",RANK(DI303,$DI$9:$DI$1415,1)+COUNTIF($DI$9:DI303,DI303)-1)</f>
        <v/>
      </c>
      <c r="DK303" s="13" t="str">
        <f t="shared" si="94"/>
        <v/>
      </c>
      <c r="DL303" s="13" t="str">
        <f t="shared" si="99"/>
        <v/>
      </c>
      <c r="DM303" s="14" t="str">
        <f t="shared" si="100"/>
        <v/>
      </c>
      <c r="DN303" s="13" t="str">
        <f t="shared" si="101"/>
        <v/>
      </c>
      <c r="DO303" s="40">
        <f t="shared" si="102"/>
        <v>0</v>
      </c>
      <c r="DP303" s="40"/>
      <c r="DQ303" s="13" t="str">
        <f t="shared" si="103"/>
        <v/>
      </c>
      <c r="DR303" s="13"/>
      <c r="DS303" s="13"/>
    </row>
    <row r="304" spans="1:123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>
        <v>296</v>
      </c>
      <c r="CY304" s="13" t="s">
        <v>925</v>
      </c>
      <c r="CZ304" s="14" t="s">
        <v>926</v>
      </c>
      <c r="DA304" s="13" t="s">
        <v>95</v>
      </c>
      <c r="DB304" s="13" t="s">
        <v>375</v>
      </c>
      <c r="DC304" s="40"/>
      <c r="DD304" s="13" t="str">
        <f t="shared" si="95"/>
        <v/>
      </c>
      <c r="DE304" s="13" t="str">
        <f t="shared" si="96"/>
        <v/>
      </c>
      <c r="DF304" s="13" t="str">
        <f t="shared" si="97"/>
        <v/>
      </c>
      <c r="DG304" s="40">
        <f t="shared" si="98"/>
        <v>0</v>
      </c>
      <c r="DH304" s="13" t="str">
        <f t="shared" si="92"/>
        <v/>
      </c>
      <c r="DI304" s="22" t="str">
        <f t="shared" si="93"/>
        <v/>
      </c>
      <c r="DJ304" s="13" t="str">
        <f>IF(DI304="","",RANK(DI304,$DI$9:$DI$1415,1)+COUNTIF($DI$9:DI304,DI304)-1)</f>
        <v/>
      </c>
      <c r="DK304" s="13" t="str">
        <f t="shared" si="94"/>
        <v/>
      </c>
      <c r="DL304" s="13" t="str">
        <f t="shared" si="99"/>
        <v/>
      </c>
      <c r="DM304" s="14" t="str">
        <f t="shared" si="100"/>
        <v/>
      </c>
      <c r="DN304" s="13" t="str">
        <f t="shared" si="101"/>
        <v/>
      </c>
      <c r="DO304" s="40">
        <f t="shared" si="102"/>
        <v>0</v>
      </c>
      <c r="DP304" s="40"/>
      <c r="DQ304" s="13" t="str">
        <f t="shared" si="103"/>
        <v/>
      </c>
      <c r="DR304" s="13"/>
      <c r="DS304" s="13"/>
    </row>
    <row r="305" spans="1:123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>
        <v>297</v>
      </c>
      <c r="CY305" s="13" t="s">
        <v>927</v>
      </c>
      <c r="CZ305" s="14" t="s">
        <v>928</v>
      </c>
      <c r="DA305" s="13" t="s">
        <v>95</v>
      </c>
      <c r="DB305" s="13" t="s">
        <v>375</v>
      </c>
      <c r="DC305" s="40"/>
      <c r="DD305" s="13" t="str">
        <f t="shared" si="95"/>
        <v/>
      </c>
      <c r="DE305" s="13" t="str">
        <f t="shared" si="96"/>
        <v/>
      </c>
      <c r="DF305" s="13" t="str">
        <f t="shared" si="97"/>
        <v/>
      </c>
      <c r="DG305" s="40">
        <f t="shared" si="98"/>
        <v>0</v>
      </c>
      <c r="DH305" s="13" t="str">
        <f t="shared" si="92"/>
        <v/>
      </c>
      <c r="DI305" s="22" t="str">
        <f t="shared" si="93"/>
        <v/>
      </c>
      <c r="DJ305" s="13" t="str">
        <f>IF(DI305="","",RANK(DI305,$DI$9:$DI$1415,1)+COUNTIF($DI$9:DI305,DI305)-1)</f>
        <v/>
      </c>
      <c r="DK305" s="13" t="str">
        <f t="shared" si="94"/>
        <v/>
      </c>
      <c r="DL305" s="13" t="str">
        <f t="shared" si="99"/>
        <v/>
      </c>
      <c r="DM305" s="14" t="str">
        <f t="shared" si="100"/>
        <v/>
      </c>
      <c r="DN305" s="13" t="str">
        <f t="shared" si="101"/>
        <v/>
      </c>
      <c r="DO305" s="40">
        <f t="shared" si="102"/>
        <v>0</v>
      </c>
      <c r="DP305" s="40"/>
      <c r="DQ305" s="13" t="str">
        <f t="shared" si="103"/>
        <v/>
      </c>
      <c r="DR305" s="13"/>
      <c r="DS305" s="13"/>
    </row>
    <row r="306" spans="1:123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>
        <v>298</v>
      </c>
      <c r="CY306" s="13" t="s">
        <v>929</v>
      </c>
      <c r="CZ306" s="14" t="s">
        <v>930</v>
      </c>
      <c r="DA306" s="13" t="s">
        <v>95</v>
      </c>
      <c r="DB306" s="13" t="s">
        <v>375</v>
      </c>
      <c r="DC306" s="40"/>
      <c r="DD306" s="13" t="str">
        <f t="shared" si="95"/>
        <v/>
      </c>
      <c r="DE306" s="13" t="str">
        <f t="shared" si="96"/>
        <v/>
      </c>
      <c r="DF306" s="13" t="str">
        <f t="shared" si="97"/>
        <v/>
      </c>
      <c r="DG306" s="40">
        <f t="shared" si="98"/>
        <v>0</v>
      </c>
      <c r="DH306" s="13" t="str">
        <f t="shared" si="92"/>
        <v/>
      </c>
      <c r="DI306" s="22" t="str">
        <f t="shared" si="93"/>
        <v/>
      </c>
      <c r="DJ306" s="13" t="str">
        <f>IF(DI306="","",RANK(DI306,$DI$9:$DI$1415,1)+COUNTIF($DI$9:DI306,DI306)-1)</f>
        <v/>
      </c>
      <c r="DK306" s="13" t="str">
        <f t="shared" si="94"/>
        <v/>
      </c>
      <c r="DL306" s="13" t="str">
        <f t="shared" si="99"/>
        <v/>
      </c>
      <c r="DM306" s="14" t="str">
        <f t="shared" si="100"/>
        <v/>
      </c>
      <c r="DN306" s="13" t="str">
        <f t="shared" si="101"/>
        <v/>
      </c>
      <c r="DO306" s="40">
        <f t="shared" si="102"/>
        <v>0</v>
      </c>
      <c r="DP306" s="40"/>
      <c r="DQ306" s="13" t="str">
        <f t="shared" si="103"/>
        <v/>
      </c>
      <c r="DR306" s="13"/>
      <c r="DS306" s="13"/>
    </row>
    <row r="307" spans="1:123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>
        <v>299</v>
      </c>
      <c r="CY307" s="13" t="s">
        <v>931</v>
      </c>
      <c r="CZ307" s="14" t="s">
        <v>932</v>
      </c>
      <c r="DA307" s="13" t="s">
        <v>95</v>
      </c>
      <c r="DB307" s="13" t="s">
        <v>375</v>
      </c>
      <c r="DC307" s="40"/>
      <c r="DD307" s="13" t="str">
        <f t="shared" si="95"/>
        <v/>
      </c>
      <c r="DE307" s="13" t="str">
        <f t="shared" si="96"/>
        <v/>
      </c>
      <c r="DF307" s="13" t="str">
        <f t="shared" si="97"/>
        <v/>
      </c>
      <c r="DG307" s="40">
        <f t="shared" si="98"/>
        <v>0</v>
      </c>
      <c r="DH307" s="13" t="str">
        <f t="shared" si="92"/>
        <v/>
      </c>
      <c r="DI307" s="22" t="str">
        <f t="shared" si="93"/>
        <v/>
      </c>
      <c r="DJ307" s="13" t="str">
        <f>IF(DI307="","",RANK(DI307,$DI$9:$DI$1415,1)+COUNTIF($DI$9:DI307,DI307)-1)</f>
        <v/>
      </c>
      <c r="DK307" s="13" t="str">
        <f t="shared" si="94"/>
        <v/>
      </c>
      <c r="DL307" s="13" t="str">
        <f t="shared" si="99"/>
        <v/>
      </c>
      <c r="DM307" s="14" t="str">
        <f t="shared" si="100"/>
        <v/>
      </c>
      <c r="DN307" s="13" t="str">
        <f t="shared" si="101"/>
        <v/>
      </c>
      <c r="DO307" s="40">
        <f t="shared" si="102"/>
        <v>0</v>
      </c>
      <c r="DP307" s="40"/>
      <c r="DQ307" s="13" t="str">
        <f t="shared" si="103"/>
        <v/>
      </c>
      <c r="DR307" s="13"/>
      <c r="DS307" s="13"/>
    </row>
    <row r="308" spans="1:123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>
        <v>300</v>
      </c>
      <c r="CY308" s="13" t="s">
        <v>933</v>
      </c>
      <c r="CZ308" s="14" t="s">
        <v>934</v>
      </c>
      <c r="DA308" s="13" t="s">
        <v>95</v>
      </c>
      <c r="DB308" s="13" t="s">
        <v>375</v>
      </c>
      <c r="DC308" s="40"/>
      <c r="DD308" s="13" t="str">
        <f t="shared" si="95"/>
        <v/>
      </c>
      <c r="DE308" s="13" t="str">
        <f t="shared" si="96"/>
        <v/>
      </c>
      <c r="DF308" s="13" t="str">
        <f t="shared" si="97"/>
        <v/>
      </c>
      <c r="DG308" s="40">
        <f t="shared" si="98"/>
        <v>0</v>
      </c>
      <c r="DH308" s="13" t="str">
        <f t="shared" si="92"/>
        <v/>
      </c>
      <c r="DI308" s="22" t="str">
        <f t="shared" si="93"/>
        <v/>
      </c>
      <c r="DJ308" s="13" t="str">
        <f>IF(DI308="","",RANK(DI308,$DI$9:$DI$1415,1)+COUNTIF($DI$9:DI308,DI308)-1)</f>
        <v/>
      </c>
      <c r="DK308" s="13" t="str">
        <f t="shared" si="94"/>
        <v/>
      </c>
      <c r="DL308" s="13" t="str">
        <f t="shared" si="99"/>
        <v/>
      </c>
      <c r="DM308" s="14" t="str">
        <f t="shared" si="100"/>
        <v/>
      </c>
      <c r="DN308" s="13" t="str">
        <f t="shared" si="101"/>
        <v/>
      </c>
      <c r="DO308" s="40">
        <f t="shared" si="102"/>
        <v>0</v>
      </c>
      <c r="DP308" s="40"/>
      <c r="DQ308" s="13" t="str">
        <f t="shared" si="103"/>
        <v/>
      </c>
      <c r="DR308" s="13"/>
      <c r="DS308" s="13"/>
    </row>
    <row r="309" spans="1:123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>
        <v>301</v>
      </c>
      <c r="CY309" s="13" t="s">
        <v>935</v>
      </c>
      <c r="CZ309" s="14" t="s">
        <v>936</v>
      </c>
      <c r="DA309" s="13" t="s">
        <v>95</v>
      </c>
      <c r="DB309" s="13" t="s">
        <v>375</v>
      </c>
      <c r="DC309" s="40"/>
      <c r="DD309" s="13" t="str">
        <f t="shared" si="95"/>
        <v/>
      </c>
      <c r="DE309" s="13" t="str">
        <f t="shared" si="96"/>
        <v/>
      </c>
      <c r="DF309" s="13" t="str">
        <f t="shared" si="97"/>
        <v/>
      </c>
      <c r="DG309" s="40">
        <f t="shared" si="98"/>
        <v>0</v>
      </c>
      <c r="DH309" s="13" t="str">
        <f t="shared" si="92"/>
        <v/>
      </c>
      <c r="DI309" s="22" t="str">
        <f t="shared" si="93"/>
        <v/>
      </c>
      <c r="DJ309" s="13" t="str">
        <f>IF(DI309="","",RANK(DI309,$DI$9:$DI$1415,1)+COUNTIF($DI$9:DI309,DI309)-1)</f>
        <v/>
      </c>
      <c r="DK309" s="13" t="str">
        <f t="shared" si="94"/>
        <v/>
      </c>
      <c r="DL309" s="13" t="str">
        <f t="shared" si="99"/>
        <v/>
      </c>
      <c r="DM309" s="14" t="str">
        <f t="shared" si="100"/>
        <v/>
      </c>
      <c r="DN309" s="13" t="str">
        <f t="shared" si="101"/>
        <v/>
      </c>
      <c r="DO309" s="40">
        <f t="shared" si="102"/>
        <v>0</v>
      </c>
      <c r="DP309" s="40"/>
      <c r="DQ309" s="13" t="str">
        <f t="shared" si="103"/>
        <v/>
      </c>
      <c r="DR309" s="13"/>
      <c r="DS309" s="13"/>
    </row>
    <row r="310" spans="1:123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>
        <v>302</v>
      </c>
      <c r="CY310" s="13" t="s">
        <v>937</v>
      </c>
      <c r="CZ310" s="14" t="s">
        <v>938</v>
      </c>
      <c r="DA310" s="13" t="s">
        <v>95</v>
      </c>
      <c r="DB310" s="13" t="s">
        <v>105</v>
      </c>
      <c r="DC310" s="40"/>
      <c r="DD310" s="13" t="str">
        <f t="shared" si="95"/>
        <v/>
      </c>
      <c r="DE310" s="13" t="str">
        <f t="shared" si="96"/>
        <v/>
      </c>
      <c r="DF310" s="13" t="str">
        <f t="shared" si="97"/>
        <v/>
      </c>
      <c r="DG310" s="40">
        <f t="shared" si="98"/>
        <v>0</v>
      </c>
      <c r="DH310" s="13" t="str">
        <f t="shared" si="92"/>
        <v/>
      </c>
      <c r="DI310" s="22" t="str">
        <f t="shared" si="93"/>
        <v/>
      </c>
      <c r="DJ310" s="13" t="str">
        <f>IF(DI310="","",RANK(DI310,$DI$9:$DI$1415,1)+COUNTIF($DI$9:DI310,DI310)-1)</f>
        <v/>
      </c>
      <c r="DK310" s="13" t="str">
        <f t="shared" si="94"/>
        <v/>
      </c>
      <c r="DL310" s="13" t="str">
        <f t="shared" si="99"/>
        <v/>
      </c>
      <c r="DM310" s="14" t="str">
        <f t="shared" si="100"/>
        <v/>
      </c>
      <c r="DN310" s="13" t="str">
        <f t="shared" si="101"/>
        <v/>
      </c>
      <c r="DO310" s="40">
        <f t="shared" si="102"/>
        <v>0</v>
      </c>
      <c r="DP310" s="40"/>
      <c r="DQ310" s="13" t="str">
        <f t="shared" si="103"/>
        <v/>
      </c>
      <c r="DR310" s="13"/>
      <c r="DS310" s="13"/>
    </row>
    <row r="311" spans="1:123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>
        <v>303</v>
      </c>
      <c r="CY311" s="13" t="s">
        <v>939</v>
      </c>
      <c r="CZ311" s="14" t="s">
        <v>940</v>
      </c>
      <c r="DA311" s="13" t="s">
        <v>95</v>
      </c>
      <c r="DB311" s="13" t="s">
        <v>375</v>
      </c>
      <c r="DC311" s="40"/>
      <c r="DD311" s="13" t="str">
        <f t="shared" si="95"/>
        <v/>
      </c>
      <c r="DE311" s="13" t="str">
        <f t="shared" si="96"/>
        <v/>
      </c>
      <c r="DF311" s="13" t="str">
        <f t="shared" si="97"/>
        <v/>
      </c>
      <c r="DG311" s="40">
        <f t="shared" si="98"/>
        <v>0</v>
      </c>
      <c r="DH311" s="13" t="str">
        <f t="shared" si="92"/>
        <v/>
      </c>
      <c r="DI311" s="22" t="str">
        <f t="shared" si="93"/>
        <v/>
      </c>
      <c r="DJ311" s="13" t="str">
        <f>IF(DI311="","",RANK(DI311,$DI$9:$DI$1415,1)+COUNTIF($DI$9:DI311,DI311)-1)</f>
        <v/>
      </c>
      <c r="DK311" s="13" t="str">
        <f t="shared" si="94"/>
        <v/>
      </c>
      <c r="DL311" s="13" t="str">
        <f t="shared" si="99"/>
        <v/>
      </c>
      <c r="DM311" s="14" t="str">
        <f t="shared" si="100"/>
        <v/>
      </c>
      <c r="DN311" s="13" t="str">
        <f t="shared" si="101"/>
        <v/>
      </c>
      <c r="DO311" s="40">
        <f t="shared" si="102"/>
        <v>0</v>
      </c>
      <c r="DP311" s="40"/>
      <c r="DQ311" s="13" t="str">
        <f t="shared" si="103"/>
        <v/>
      </c>
      <c r="DR311" s="13"/>
      <c r="DS311" s="13"/>
    </row>
    <row r="312" spans="1:123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>
        <v>304</v>
      </c>
      <c r="CY312" s="13" t="s">
        <v>941</v>
      </c>
      <c r="CZ312" s="14" t="s">
        <v>942</v>
      </c>
      <c r="DA312" s="13" t="s">
        <v>95</v>
      </c>
      <c r="DB312" s="13" t="s">
        <v>375</v>
      </c>
      <c r="DC312" s="40"/>
      <c r="DD312" s="13" t="str">
        <f t="shared" si="95"/>
        <v/>
      </c>
      <c r="DE312" s="13" t="str">
        <f t="shared" si="96"/>
        <v/>
      </c>
      <c r="DF312" s="13" t="str">
        <f t="shared" si="97"/>
        <v/>
      </c>
      <c r="DG312" s="40">
        <f t="shared" si="98"/>
        <v>0</v>
      </c>
      <c r="DH312" s="13" t="str">
        <f t="shared" si="92"/>
        <v/>
      </c>
      <c r="DI312" s="22" t="str">
        <f t="shared" si="93"/>
        <v/>
      </c>
      <c r="DJ312" s="13" t="str">
        <f>IF(DI312="","",RANK(DI312,$DI$9:$DI$1415,1)+COUNTIF($DI$9:DI312,DI312)-1)</f>
        <v/>
      </c>
      <c r="DK312" s="13" t="str">
        <f t="shared" si="94"/>
        <v/>
      </c>
      <c r="DL312" s="13" t="str">
        <f t="shared" si="99"/>
        <v/>
      </c>
      <c r="DM312" s="14" t="str">
        <f t="shared" si="100"/>
        <v/>
      </c>
      <c r="DN312" s="13" t="str">
        <f t="shared" si="101"/>
        <v/>
      </c>
      <c r="DO312" s="40">
        <f t="shared" si="102"/>
        <v>0</v>
      </c>
      <c r="DP312" s="40"/>
      <c r="DQ312" s="13" t="str">
        <f t="shared" si="103"/>
        <v/>
      </c>
      <c r="DR312" s="13"/>
      <c r="DS312" s="13"/>
    </row>
    <row r="313" spans="1:123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>
        <v>305</v>
      </c>
      <c r="CY313" s="13" t="s">
        <v>943</v>
      </c>
      <c r="CZ313" s="14" t="s">
        <v>944</v>
      </c>
      <c r="DA313" s="13" t="s">
        <v>95</v>
      </c>
      <c r="DB313" s="13" t="s">
        <v>375</v>
      </c>
      <c r="DC313" s="40"/>
      <c r="DD313" s="13" t="str">
        <f t="shared" si="95"/>
        <v/>
      </c>
      <c r="DE313" s="13" t="str">
        <f t="shared" si="96"/>
        <v/>
      </c>
      <c r="DF313" s="13" t="str">
        <f t="shared" si="97"/>
        <v/>
      </c>
      <c r="DG313" s="40">
        <f t="shared" si="98"/>
        <v>0</v>
      </c>
      <c r="DH313" s="13" t="str">
        <f t="shared" si="92"/>
        <v/>
      </c>
      <c r="DI313" s="22" t="str">
        <f t="shared" si="93"/>
        <v/>
      </c>
      <c r="DJ313" s="13" t="str">
        <f>IF(DI313="","",RANK(DI313,$DI$9:$DI$1415,1)+COUNTIF($DI$9:DI313,DI313)-1)</f>
        <v/>
      </c>
      <c r="DK313" s="13" t="str">
        <f t="shared" si="94"/>
        <v/>
      </c>
      <c r="DL313" s="13" t="str">
        <f t="shared" si="99"/>
        <v/>
      </c>
      <c r="DM313" s="14" t="str">
        <f t="shared" si="100"/>
        <v/>
      </c>
      <c r="DN313" s="13" t="str">
        <f t="shared" si="101"/>
        <v/>
      </c>
      <c r="DO313" s="40">
        <f t="shared" si="102"/>
        <v>0</v>
      </c>
      <c r="DP313" s="40"/>
      <c r="DQ313" s="13" t="str">
        <f t="shared" si="103"/>
        <v/>
      </c>
      <c r="DR313" s="13"/>
      <c r="DS313" s="13"/>
    </row>
    <row r="314" spans="1:123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>
        <v>306</v>
      </c>
      <c r="CY314" s="13" t="s">
        <v>945</v>
      </c>
      <c r="CZ314" s="14" t="s">
        <v>946</v>
      </c>
      <c r="DA314" s="13" t="s">
        <v>95</v>
      </c>
      <c r="DB314" s="13" t="s">
        <v>375</v>
      </c>
      <c r="DC314" s="40"/>
      <c r="DD314" s="13" t="str">
        <f t="shared" si="95"/>
        <v/>
      </c>
      <c r="DE314" s="13" t="str">
        <f t="shared" si="96"/>
        <v/>
      </c>
      <c r="DF314" s="13" t="str">
        <f t="shared" si="97"/>
        <v/>
      </c>
      <c r="DG314" s="40">
        <f t="shared" si="98"/>
        <v>0</v>
      </c>
      <c r="DH314" s="13" t="str">
        <f t="shared" si="92"/>
        <v/>
      </c>
      <c r="DI314" s="22" t="str">
        <f t="shared" si="93"/>
        <v/>
      </c>
      <c r="DJ314" s="13" t="str">
        <f>IF(DI314="","",RANK(DI314,$DI$9:$DI$1415,1)+COUNTIF($DI$9:DI314,DI314)-1)</f>
        <v/>
      </c>
      <c r="DK314" s="13" t="str">
        <f t="shared" si="94"/>
        <v/>
      </c>
      <c r="DL314" s="13" t="str">
        <f t="shared" si="99"/>
        <v/>
      </c>
      <c r="DM314" s="14" t="str">
        <f t="shared" si="100"/>
        <v/>
      </c>
      <c r="DN314" s="13" t="str">
        <f t="shared" si="101"/>
        <v/>
      </c>
      <c r="DO314" s="40">
        <f t="shared" si="102"/>
        <v>0</v>
      </c>
      <c r="DP314" s="40"/>
      <c r="DQ314" s="13" t="str">
        <f t="shared" si="103"/>
        <v/>
      </c>
      <c r="DR314" s="13"/>
      <c r="DS314" s="13"/>
    </row>
    <row r="315" spans="1:123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>
        <v>307</v>
      </c>
      <c r="CY315" s="13" t="s">
        <v>947</v>
      </c>
      <c r="CZ315" s="14" t="s">
        <v>948</v>
      </c>
      <c r="DA315" s="13" t="s">
        <v>95</v>
      </c>
      <c r="DB315" s="13" t="s">
        <v>30</v>
      </c>
      <c r="DC315" s="40"/>
      <c r="DD315" s="13" t="str">
        <f t="shared" si="95"/>
        <v/>
      </c>
      <c r="DE315" s="13" t="str">
        <f t="shared" si="96"/>
        <v/>
      </c>
      <c r="DF315" s="13" t="str">
        <f t="shared" si="97"/>
        <v/>
      </c>
      <c r="DG315" s="40">
        <f t="shared" si="98"/>
        <v>0</v>
      </c>
      <c r="DH315" s="13" t="str">
        <f t="shared" si="92"/>
        <v/>
      </c>
      <c r="DI315" s="22" t="str">
        <f t="shared" si="93"/>
        <v/>
      </c>
      <c r="DJ315" s="13" t="str">
        <f>IF(DI315="","",RANK(DI315,$DI$9:$DI$1415,1)+COUNTIF($DI$9:DI315,DI315)-1)</f>
        <v/>
      </c>
      <c r="DK315" s="13" t="str">
        <f t="shared" si="94"/>
        <v/>
      </c>
      <c r="DL315" s="13" t="str">
        <f t="shared" si="99"/>
        <v/>
      </c>
      <c r="DM315" s="14" t="str">
        <f t="shared" si="100"/>
        <v/>
      </c>
      <c r="DN315" s="13" t="str">
        <f t="shared" si="101"/>
        <v/>
      </c>
      <c r="DO315" s="40">
        <f t="shared" si="102"/>
        <v>0</v>
      </c>
      <c r="DP315" s="40"/>
      <c r="DQ315" s="13" t="str">
        <f t="shared" si="103"/>
        <v/>
      </c>
      <c r="DR315" s="13"/>
      <c r="DS315" s="13"/>
    </row>
    <row r="316" spans="1:123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>
        <v>308</v>
      </c>
      <c r="CY316" s="13" t="s">
        <v>949</v>
      </c>
      <c r="CZ316" s="14" t="s">
        <v>950</v>
      </c>
      <c r="DA316" s="13" t="s">
        <v>95</v>
      </c>
      <c r="DB316" s="13" t="s">
        <v>375</v>
      </c>
      <c r="DC316" s="40"/>
      <c r="DD316" s="13" t="str">
        <f t="shared" si="95"/>
        <v/>
      </c>
      <c r="DE316" s="13" t="str">
        <f t="shared" si="96"/>
        <v/>
      </c>
      <c r="DF316" s="13" t="str">
        <f t="shared" si="97"/>
        <v/>
      </c>
      <c r="DG316" s="40">
        <f t="shared" si="98"/>
        <v>0</v>
      </c>
      <c r="DH316" s="13" t="str">
        <f t="shared" si="92"/>
        <v/>
      </c>
      <c r="DI316" s="22" t="str">
        <f t="shared" si="93"/>
        <v/>
      </c>
      <c r="DJ316" s="13" t="str">
        <f>IF(DI316="","",RANK(DI316,$DI$9:$DI$1415,1)+COUNTIF($DI$9:DI316,DI316)-1)</f>
        <v/>
      </c>
      <c r="DK316" s="13" t="str">
        <f t="shared" si="94"/>
        <v/>
      </c>
      <c r="DL316" s="13" t="str">
        <f t="shared" si="99"/>
        <v/>
      </c>
      <c r="DM316" s="14" t="str">
        <f t="shared" si="100"/>
        <v/>
      </c>
      <c r="DN316" s="13" t="str">
        <f t="shared" si="101"/>
        <v/>
      </c>
      <c r="DO316" s="40">
        <f t="shared" si="102"/>
        <v>0</v>
      </c>
      <c r="DP316" s="40"/>
      <c r="DQ316" s="13" t="str">
        <f t="shared" si="103"/>
        <v/>
      </c>
      <c r="DR316" s="13"/>
      <c r="DS316" s="13"/>
    </row>
    <row r="317" spans="1:123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>
        <v>309</v>
      </c>
      <c r="CY317" s="13" t="s">
        <v>951</v>
      </c>
      <c r="CZ317" s="14" t="s">
        <v>952</v>
      </c>
      <c r="DA317" s="13" t="s">
        <v>95</v>
      </c>
      <c r="DB317" s="13" t="s">
        <v>30</v>
      </c>
      <c r="DC317" s="40"/>
      <c r="DD317" s="13" t="str">
        <f t="shared" si="95"/>
        <v/>
      </c>
      <c r="DE317" s="13" t="str">
        <f t="shared" si="96"/>
        <v/>
      </c>
      <c r="DF317" s="13" t="str">
        <f t="shared" si="97"/>
        <v/>
      </c>
      <c r="DG317" s="40">
        <f t="shared" si="98"/>
        <v>0</v>
      </c>
      <c r="DH317" s="13" t="str">
        <f t="shared" si="92"/>
        <v/>
      </c>
      <c r="DI317" s="22" t="str">
        <f t="shared" si="93"/>
        <v/>
      </c>
      <c r="DJ317" s="13" t="str">
        <f>IF(DI317="","",RANK(DI317,$DI$9:$DI$1415,1)+COUNTIF($DI$9:DI317,DI317)-1)</f>
        <v/>
      </c>
      <c r="DK317" s="13" t="str">
        <f t="shared" si="94"/>
        <v/>
      </c>
      <c r="DL317" s="13" t="str">
        <f t="shared" si="99"/>
        <v/>
      </c>
      <c r="DM317" s="14" t="str">
        <f t="shared" si="100"/>
        <v/>
      </c>
      <c r="DN317" s="13" t="str">
        <f t="shared" si="101"/>
        <v/>
      </c>
      <c r="DO317" s="40">
        <f t="shared" si="102"/>
        <v>0</v>
      </c>
      <c r="DP317" s="40"/>
      <c r="DQ317" s="13" t="str">
        <f t="shared" si="103"/>
        <v/>
      </c>
      <c r="DR317" s="13"/>
      <c r="DS317" s="13"/>
    </row>
    <row r="318" spans="1:123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>
        <v>310</v>
      </c>
      <c r="CY318" s="13" t="s">
        <v>953</v>
      </c>
      <c r="CZ318" s="14" t="s">
        <v>954</v>
      </c>
      <c r="DA318" s="13" t="s">
        <v>95</v>
      </c>
      <c r="DB318" s="13" t="s">
        <v>104</v>
      </c>
      <c r="DC318" s="40"/>
      <c r="DD318" s="13" t="str">
        <f t="shared" si="95"/>
        <v/>
      </c>
      <c r="DE318" s="13" t="str">
        <f t="shared" si="96"/>
        <v/>
      </c>
      <c r="DF318" s="13" t="str">
        <f t="shared" si="97"/>
        <v/>
      </c>
      <c r="DG318" s="40">
        <f t="shared" si="98"/>
        <v>0</v>
      </c>
      <c r="DH318" s="13" t="str">
        <f t="shared" si="92"/>
        <v/>
      </c>
      <c r="DI318" s="22" t="str">
        <f t="shared" si="93"/>
        <v/>
      </c>
      <c r="DJ318" s="13" t="str">
        <f>IF(DI318="","",RANK(DI318,$DI$9:$DI$1415,1)+COUNTIF($DI$9:DI318,DI318)-1)</f>
        <v/>
      </c>
      <c r="DK318" s="13" t="str">
        <f t="shared" si="94"/>
        <v/>
      </c>
      <c r="DL318" s="13" t="str">
        <f t="shared" si="99"/>
        <v/>
      </c>
      <c r="DM318" s="14" t="str">
        <f t="shared" si="100"/>
        <v/>
      </c>
      <c r="DN318" s="13" t="str">
        <f t="shared" si="101"/>
        <v/>
      </c>
      <c r="DO318" s="40">
        <f t="shared" si="102"/>
        <v>0</v>
      </c>
      <c r="DP318" s="40"/>
      <c r="DQ318" s="13" t="str">
        <f t="shared" si="103"/>
        <v/>
      </c>
      <c r="DR318" s="13"/>
      <c r="DS318" s="13"/>
    </row>
    <row r="319" spans="1:123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>
        <v>311</v>
      </c>
      <c r="CY319" s="13" t="s">
        <v>955</v>
      </c>
      <c r="CZ319" s="14" t="s">
        <v>956</v>
      </c>
      <c r="DA319" s="13" t="s">
        <v>95</v>
      </c>
      <c r="DB319" s="13" t="s">
        <v>375</v>
      </c>
      <c r="DC319" s="40"/>
      <c r="DD319" s="13" t="str">
        <f t="shared" si="95"/>
        <v/>
      </c>
      <c r="DE319" s="13" t="str">
        <f t="shared" si="96"/>
        <v/>
      </c>
      <c r="DF319" s="13" t="str">
        <f t="shared" si="97"/>
        <v/>
      </c>
      <c r="DG319" s="40">
        <f t="shared" si="98"/>
        <v>0</v>
      </c>
      <c r="DH319" s="13" t="str">
        <f t="shared" si="92"/>
        <v/>
      </c>
      <c r="DI319" s="22" t="str">
        <f t="shared" si="93"/>
        <v/>
      </c>
      <c r="DJ319" s="13" t="str">
        <f>IF(DI319="","",RANK(DI319,$DI$9:$DI$1415,1)+COUNTIF($DI$9:DI319,DI319)-1)</f>
        <v/>
      </c>
      <c r="DK319" s="13" t="str">
        <f t="shared" si="94"/>
        <v/>
      </c>
      <c r="DL319" s="13" t="str">
        <f t="shared" si="99"/>
        <v/>
      </c>
      <c r="DM319" s="14" t="str">
        <f t="shared" si="100"/>
        <v/>
      </c>
      <c r="DN319" s="13" t="str">
        <f t="shared" si="101"/>
        <v/>
      </c>
      <c r="DO319" s="40">
        <f t="shared" si="102"/>
        <v>0</v>
      </c>
      <c r="DP319" s="40"/>
      <c r="DQ319" s="13" t="str">
        <f t="shared" si="103"/>
        <v/>
      </c>
      <c r="DR319" s="13"/>
      <c r="DS319" s="13"/>
    </row>
    <row r="320" spans="1:123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>
        <v>312</v>
      </c>
      <c r="CY320" s="13" t="s">
        <v>957</v>
      </c>
      <c r="CZ320" s="14" t="s">
        <v>958</v>
      </c>
      <c r="DA320" s="13" t="s">
        <v>95</v>
      </c>
      <c r="DB320" s="13" t="s">
        <v>375</v>
      </c>
      <c r="DC320" s="40"/>
      <c r="DD320" s="13" t="str">
        <f t="shared" si="95"/>
        <v/>
      </c>
      <c r="DE320" s="13" t="str">
        <f t="shared" si="96"/>
        <v/>
      </c>
      <c r="DF320" s="13" t="str">
        <f t="shared" si="97"/>
        <v/>
      </c>
      <c r="DG320" s="40">
        <f t="shared" si="98"/>
        <v>0</v>
      </c>
      <c r="DH320" s="13" t="str">
        <f t="shared" si="92"/>
        <v/>
      </c>
      <c r="DI320" s="22" t="str">
        <f t="shared" si="93"/>
        <v/>
      </c>
      <c r="DJ320" s="13" t="str">
        <f>IF(DI320="","",RANK(DI320,$DI$9:$DI$1415,1)+COUNTIF($DI$9:DI320,DI320)-1)</f>
        <v/>
      </c>
      <c r="DK320" s="13" t="str">
        <f t="shared" si="94"/>
        <v/>
      </c>
      <c r="DL320" s="13" t="str">
        <f t="shared" si="99"/>
        <v/>
      </c>
      <c r="DM320" s="14" t="str">
        <f t="shared" si="100"/>
        <v/>
      </c>
      <c r="DN320" s="13" t="str">
        <f t="shared" si="101"/>
        <v/>
      </c>
      <c r="DO320" s="40">
        <f t="shared" si="102"/>
        <v>0</v>
      </c>
      <c r="DP320" s="40"/>
      <c r="DQ320" s="13" t="str">
        <f t="shared" si="103"/>
        <v/>
      </c>
      <c r="DR320" s="13"/>
      <c r="DS320" s="13"/>
    </row>
    <row r="321" spans="1:123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>
        <v>313</v>
      </c>
      <c r="CY321" s="13" t="s">
        <v>959</v>
      </c>
      <c r="CZ321" s="14" t="s">
        <v>960</v>
      </c>
      <c r="DA321" s="13" t="s">
        <v>95</v>
      </c>
      <c r="DB321" s="13" t="s">
        <v>100</v>
      </c>
      <c r="DC321" s="40">
        <v>15504</v>
      </c>
      <c r="DD321" s="13" t="str">
        <f t="shared" si="95"/>
        <v/>
      </c>
      <c r="DE321" s="13" t="str">
        <f t="shared" si="96"/>
        <v/>
      </c>
      <c r="DF321" s="13" t="str">
        <f t="shared" si="97"/>
        <v/>
      </c>
      <c r="DG321" s="40">
        <f t="shared" si="98"/>
        <v>0</v>
      </c>
      <c r="DH321" s="13" t="str">
        <f t="shared" si="92"/>
        <v/>
      </c>
      <c r="DI321" s="22" t="str">
        <f t="shared" si="93"/>
        <v/>
      </c>
      <c r="DJ321" s="13" t="str">
        <f>IF(DI321="","",RANK(DI321,$DI$9:$DI$1415,1)+COUNTIF($DI$9:DI321,DI321)-1)</f>
        <v/>
      </c>
      <c r="DK321" s="13" t="str">
        <f t="shared" si="94"/>
        <v/>
      </c>
      <c r="DL321" s="13" t="str">
        <f t="shared" si="99"/>
        <v/>
      </c>
      <c r="DM321" s="14" t="str">
        <f t="shared" si="100"/>
        <v/>
      </c>
      <c r="DN321" s="13" t="str">
        <f t="shared" si="101"/>
        <v/>
      </c>
      <c r="DO321" s="40">
        <f t="shared" si="102"/>
        <v>0</v>
      </c>
      <c r="DP321" s="40"/>
      <c r="DQ321" s="13" t="str">
        <f t="shared" si="103"/>
        <v/>
      </c>
      <c r="DR321" s="13"/>
      <c r="DS321" s="13"/>
    </row>
    <row r="322" spans="1:123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>
        <v>314</v>
      </c>
      <c r="CY322" s="13" t="s">
        <v>961</v>
      </c>
      <c r="CZ322" s="14" t="s">
        <v>962</v>
      </c>
      <c r="DA322" s="13" t="s">
        <v>95</v>
      </c>
      <c r="DB322" s="13" t="s">
        <v>104</v>
      </c>
      <c r="DC322" s="40"/>
      <c r="DD322" s="13" t="str">
        <f t="shared" si="95"/>
        <v/>
      </c>
      <c r="DE322" s="13" t="str">
        <f t="shared" si="96"/>
        <v/>
      </c>
      <c r="DF322" s="13" t="str">
        <f t="shared" si="97"/>
        <v/>
      </c>
      <c r="DG322" s="40">
        <f t="shared" si="98"/>
        <v>0</v>
      </c>
      <c r="DH322" s="13" t="str">
        <f t="shared" si="92"/>
        <v/>
      </c>
      <c r="DI322" s="22" t="str">
        <f t="shared" si="93"/>
        <v/>
      </c>
      <c r="DJ322" s="13" t="str">
        <f>IF(DI322="","",RANK(DI322,$DI$9:$DI$1415,1)+COUNTIF($DI$9:DI322,DI322)-1)</f>
        <v/>
      </c>
      <c r="DK322" s="13" t="str">
        <f t="shared" si="94"/>
        <v/>
      </c>
      <c r="DL322" s="13" t="str">
        <f t="shared" si="99"/>
        <v/>
      </c>
      <c r="DM322" s="14" t="str">
        <f t="shared" si="100"/>
        <v/>
      </c>
      <c r="DN322" s="13" t="str">
        <f t="shared" si="101"/>
        <v/>
      </c>
      <c r="DO322" s="40">
        <f t="shared" si="102"/>
        <v>0</v>
      </c>
      <c r="DP322" s="40"/>
      <c r="DQ322" s="13" t="str">
        <f t="shared" si="103"/>
        <v/>
      </c>
      <c r="DR322" s="13"/>
      <c r="DS322" s="13"/>
    </row>
    <row r="323" spans="1:123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>
        <v>315</v>
      </c>
      <c r="CY323" s="13" t="s">
        <v>963</v>
      </c>
      <c r="CZ323" s="14" t="s">
        <v>964</v>
      </c>
      <c r="DA323" s="13" t="s">
        <v>95</v>
      </c>
      <c r="DB323" s="13" t="s">
        <v>375</v>
      </c>
      <c r="DC323" s="40"/>
      <c r="DD323" s="13" t="str">
        <f t="shared" si="95"/>
        <v/>
      </c>
      <c r="DE323" s="13" t="str">
        <f t="shared" si="96"/>
        <v/>
      </c>
      <c r="DF323" s="13" t="str">
        <f t="shared" si="97"/>
        <v/>
      </c>
      <c r="DG323" s="40">
        <f t="shared" si="98"/>
        <v>0</v>
      </c>
      <c r="DH323" s="13" t="str">
        <f t="shared" si="92"/>
        <v/>
      </c>
      <c r="DI323" s="22" t="str">
        <f t="shared" si="93"/>
        <v/>
      </c>
      <c r="DJ323" s="13" t="str">
        <f>IF(DI323="","",RANK(DI323,$DI$9:$DI$1415,1)+COUNTIF($DI$9:DI323,DI323)-1)</f>
        <v/>
      </c>
      <c r="DK323" s="13" t="str">
        <f t="shared" si="94"/>
        <v/>
      </c>
      <c r="DL323" s="13" t="str">
        <f t="shared" si="99"/>
        <v/>
      </c>
      <c r="DM323" s="14" t="str">
        <f t="shared" si="100"/>
        <v/>
      </c>
      <c r="DN323" s="13" t="str">
        <f t="shared" si="101"/>
        <v/>
      </c>
      <c r="DO323" s="40">
        <f t="shared" si="102"/>
        <v>0</v>
      </c>
      <c r="DP323" s="40"/>
      <c r="DQ323" s="13" t="str">
        <f t="shared" si="103"/>
        <v/>
      </c>
      <c r="DR323" s="13"/>
      <c r="DS323" s="13"/>
    </row>
    <row r="324" spans="1:123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>
        <v>316</v>
      </c>
      <c r="CY324" s="13" t="s">
        <v>965</v>
      </c>
      <c r="CZ324" s="14" t="s">
        <v>966</v>
      </c>
      <c r="DA324" s="13" t="s">
        <v>95</v>
      </c>
      <c r="DB324" s="13" t="s">
        <v>375</v>
      </c>
      <c r="DC324" s="40"/>
      <c r="DD324" s="13" t="str">
        <f t="shared" si="95"/>
        <v/>
      </c>
      <c r="DE324" s="13" t="str">
        <f t="shared" si="96"/>
        <v/>
      </c>
      <c r="DF324" s="13" t="str">
        <f t="shared" si="97"/>
        <v/>
      </c>
      <c r="DG324" s="40">
        <f t="shared" si="98"/>
        <v>0</v>
      </c>
      <c r="DH324" s="13" t="str">
        <f t="shared" si="92"/>
        <v/>
      </c>
      <c r="DI324" s="22" t="str">
        <f t="shared" si="93"/>
        <v/>
      </c>
      <c r="DJ324" s="13" t="str">
        <f>IF(DI324="","",RANK(DI324,$DI$9:$DI$1415,1)+COUNTIF($DI$9:DI324,DI324)-1)</f>
        <v/>
      </c>
      <c r="DK324" s="13" t="str">
        <f t="shared" si="94"/>
        <v/>
      </c>
      <c r="DL324" s="13" t="str">
        <f t="shared" si="99"/>
        <v/>
      </c>
      <c r="DM324" s="14" t="str">
        <f t="shared" si="100"/>
        <v/>
      </c>
      <c r="DN324" s="13" t="str">
        <f t="shared" si="101"/>
        <v/>
      </c>
      <c r="DO324" s="40">
        <f t="shared" si="102"/>
        <v>0</v>
      </c>
      <c r="DP324" s="40"/>
      <c r="DQ324" s="13" t="str">
        <f t="shared" si="103"/>
        <v/>
      </c>
      <c r="DR324" s="13"/>
      <c r="DS324" s="13"/>
    </row>
    <row r="325" spans="1:123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>
        <v>317</v>
      </c>
      <c r="CY325" s="13" t="s">
        <v>967</v>
      </c>
      <c r="CZ325" s="14" t="s">
        <v>968</v>
      </c>
      <c r="DA325" s="13" t="s">
        <v>96</v>
      </c>
      <c r="DB325" s="13" t="s">
        <v>100</v>
      </c>
      <c r="DC325" s="40"/>
      <c r="DD325" s="13" t="str">
        <f t="shared" si="95"/>
        <v/>
      </c>
      <c r="DE325" s="13" t="str">
        <f t="shared" si="96"/>
        <v/>
      </c>
      <c r="DF325" s="13" t="str">
        <f t="shared" si="97"/>
        <v/>
      </c>
      <c r="DG325" s="40">
        <f t="shared" si="98"/>
        <v>0</v>
      </c>
      <c r="DH325" s="13" t="str">
        <f t="shared" si="92"/>
        <v/>
      </c>
      <c r="DI325" s="22" t="str">
        <f t="shared" si="93"/>
        <v/>
      </c>
      <c r="DJ325" s="13" t="str">
        <f>IF(DI325="","",RANK(DI325,$DI$9:$DI$1415,1)+COUNTIF($DI$9:DI325,DI325)-1)</f>
        <v/>
      </c>
      <c r="DK325" s="13" t="str">
        <f t="shared" si="94"/>
        <v/>
      </c>
      <c r="DL325" s="13" t="str">
        <f t="shared" si="99"/>
        <v/>
      </c>
      <c r="DM325" s="14" t="str">
        <f t="shared" si="100"/>
        <v/>
      </c>
      <c r="DN325" s="13" t="str">
        <f t="shared" si="101"/>
        <v/>
      </c>
      <c r="DO325" s="40">
        <f t="shared" si="102"/>
        <v>0</v>
      </c>
      <c r="DP325" s="40"/>
      <c r="DQ325" s="13" t="str">
        <f t="shared" si="103"/>
        <v/>
      </c>
      <c r="DR325" s="13"/>
      <c r="DS325" s="13"/>
    </row>
    <row r="326" spans="1:123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>
        <v>318</v>
      </c>
      <c r="CY326" s="13" t="s">
        <v>969</v>
      </c>
      <c r="CZ326" s="14" t="s">
        <v>970</v>
      </c>
      <c r="DA326" s="13" t="s">
        <v>95</v>
      </c>
      <c r="DB326" s="13" t="s">
        <v>101</v>
      </c>
      <c r="DC326" s="40"/>
      <c r="DD326" s="13" t="str">
        <f t="shared" si="95"/>
        <v/>
      </c>
      <c r="DE326" s="13" t="str">
        <f t="shared" si="96"/>
        <v/>
      </c>
      <c r="DF326" s="13" t="str">
        <f t="shared" si="97"/>
        <v/>
      </c>
      <c r="DG326" s="40">
        <f t="shared" si="98"/>
        <v>0</v>
      </c>
      <c r="DH326" s="13" t="str">
        <f t="shared" si="92"/>
        <v/>
      </c>
      <c r="DI326" s="22" t="str">
        <f t="shared" si="93"/>
        <v/>
      </c>
      <c r="DJ326" s="13" t="str">
        <f>IF(DI326="","",RANK(DI326,$DI$9:$DI$1415,1)+COUNTIF($DI$9:DI326,DI326)-1)</f>
        <v/>
      </c>
      <c r="DK326" s="13" t="str">
        <f t="shared" si="94"/>
        <v/>
      </c>
      <c r="DL326" s="13" t="str">
        <f t="shared" si="99"/>
        <v/>
      </c>
      <c r="DM326" s="14" t="str">
        <f t="shared" si="100"/>
        <v/>
      </c>
      <c r="DN326" s="13" t="str">
        <f t="shared" si="101"/>
        <v/>
      </c>
      <c r="DO326" s="40">
        <f t="shared" si="102"/>
        <v>0</v>
      </c>
      <c r="DP326" s="40"/>
      <c r="DQ326" s="13" t="str">
        <f t="shared" si="103"/>
        <v/>
      </c>
      <c r="DR326" s="13"/>
      <c r="DS326" s="13"/>
    </row>
    <row r="327" spans="1:123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>
        <v>319</v>
      </c>
      <c r="CY327" s="13" t="s">
        <v>971</v>
      </c>
      <c r="CZ327" s="14" t="s">
        <v>972</v>
      </c>
      <c r="DA327" s="13" t="s">
        <v>95</v>
      </c>
      <c r="DB327" s="13" t="s">
        <v>100</v>
      </c>
      <c r="DC327" s="40"/>
      <c r="DD327" s="13" t="str">
        <f t="shared" si="95"/>
        <v/>
      </c>
      <c r="DE327" s="13" t="str">
        <f t="shared" si="96"/>
        <v/>
      </c>
      <c r="DF327" s="13" t="str">
        <f t="shared" si="97"/>
        <v/>
      </c>
      <c r="DG327" s="40">
        <f t="shared" si="98"/>
        <v>0</v>
      </c>
      <c r="DH327" s="13" t="str">
        <f t="shared" si="92"/>
        <v/>
      </c>
      <c r="DI327" s="22" t="str">
        <f t="shared" si="93"/>
        <v/>
      </c>
      <c r="DJ327" s="13" t="str">
        <f>IF(DI327="","",RANK(DI327,$DI$9:$DI$1415,1)+COUNTIF($DI$9:DI327,DI327)-1)</f>
        <v/>
      </c>
      <c r="DK327" s="13" t="str">
        <f t="shared" si="94"/>
        <v/>
      </c>
      <c r="DL327" s="13" t="str">
        <f t="shared" si="99"/>
        <v/>
      </c>
      <c r="DM327" s="14" t="str">
        <f t="shared" si="100"/>
        <v/>
      </c>
      <c r="DN327" s="13" t="str">
        <f t="shared" si="101"/>
        <v/>
      </c>
      <c r="DO327" s="40">
        <f t="shared" si="102"/>
        <v>0</v>
      </c>
      <c r="DP327" s="40"/>
      <c r="DQ327" s="13" t="str">
        <f t="shared" si="103"/>
        <v/>
      </c>
      <c r="DR327" s="13"/>
      <c r="DS327" s="13"/>
    </row>
    <row r="328" spans="1:123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>
        <v>320</v>
      </c>
      <c r="CY328" s="13" t="s">
        <v>973</v>
      </c>
      <c r="CZ328" s="14" t="s">
        <v>974</v>
      </c>
      <c r="DA328" s="13" t="s">
        <v>95</v>
      </c>
      <c r="DB328" s="13" t="s">
        <v>375</v>
      </c>
      <c r="DC328" s="40"/>
      <c r="DD328" s="13" t="str">
        <f t="shared" si="95"/>
        <v/>
      </c>
      <c r="DE328" s="13" t="str">
        <f t="shared" si="96"/>
        <v/>
      </c>
      <c r="DF328" s="13" t="str">
        <f t="shared" si="97"/>
        <v/>
      </c>
      <c r="DG328" s="40">
        <f t="shared" si="98"/>
        <v>0</v>
      </c>
      <c r="DH328" s="13" t="str">
        <f t="shared" si="92"/>
        <v/>
      </c>
      <c r="DI328" s="22" t="str">
        <f t="shared" si="93"/>
        <v/>
      </c>
      <c r="DJ328" s="13" t="str">
        <f>IF(DI328="","",RANK(DI328,$DI$9:$DI$1415,1)+COUNTIF($DI$9:DI328,DI328)-1)</f>
        <v/>
      </c>
      <c r="DK328" s="13" t="str">
        <f t="shared" si="94"/>
        <v/>
      </c>
      <c r="DL328" s="13" t="str">
        <f t="shared" si="99"/>
        <v/>
      </c>
      <c r="DM328" s="14" t="str">
        <f t="shared" si="100"/>
        <v/>
      </c>
      <c r="DN328" s="13" t="str">
        <f t="shared" si="101"/>
        <v/>
      </c>
      <c r="DO328" s="40">
        <f t="shared" si="102"/>
        <v>0</v>
      </c>
      <c r="DP328" s="40"/>
      <c r="DQ328" s="13" t="str">
        <f t="shared" si="103"/>
        <v/>
      </c>
      <c r="DR328" s="13"/>
      <c r="DS328" s="13"/>
    </row>
    <row r="329" spans="1:123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>
        <v>321</v>
      </c>
      <c r="CY329" s="13" t="s">
        <v>975</v>
      </c>
      <c r="CZ329" s="14" t="s">
        <v>976</v>
      </c>
      <c r="DA329" s="13" t="s">
        <v>95</v>
      </c>
      <c r="DB329" s="13" t="s">
        <v>100</v>
      </c>
      <c r="DC329" s="40"/>
      <c r="DD329" s="13" t="str">
        <f t="shared" si="95"/>
        <v/>
      </c>
      <c r="DE329" s="13" t="str">
        <f t="shared" si="96"/>
        <v/>
      </c>
      <c r="DF329" s="13" t="str">
        <f t="shared" si="97"/>
        <v/>
      </c>
      <c r="DG329" s="40">
        <f t="shared" si="98"/>
        <v>0</v>
      </c>
      <c r="DH329" s="13" t="str">
        <f t="shared" ref="DH329:DH392" si="104">IF($DB329=$DD$6,DB329,"")</f>
        <v/>
      </c>
      <c r="DI329" s="22" t="str">
        <f t="shared" ref="DI329:DI392" si="105">IF(DD329&lt;&gt;"",1,"")</f>
        <v/>
      </c>
      <c r="DJ329" s="13" t="str">
        <f>IF(DI329="","",RANK(DI329,$DI$9:$DI$1415,1)+COUNTIF($DI$9:DI329,DI329)-1)</f>
        <v/>
      </c>
      <c r="DK329" s="13" t="str">
        <f t="shared" ref="DK329:DK392" si="106">IF(ISERROR((SMALL($DJ$9:$DJ$1415,CX329))),"",(SMALL($DJ$9:$DJ$1415,CX329)))</f>
        <v/>
      </c>
      <c r="DL329" s="13" t="str">
        <f t="shared" si="99"/>
        <v/>
      </c>
      <c r="DM329" s="14" t="str">
        <f t="shared" si="100"/>
        <v/>
      </c>
      <c r="DN329" s="13" t="str">
        <f t="shared" si="101"/>
        <v/>
      </c>
      <c r="DO329" s="40">
        <f t="shared" si="102"/>
        <v>0</v>
      </c>
      <c r="DP329" s="40"/>
      <c r="DQ329" s="13" t="str">
        <f t="shared" si="103"/>
        <v/>
      </c>
      <c r="DR329" s="13"/>
      <c r="DS329" s="13"/>
    </row>
    <row r="330" spans="1:123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>
        <v>322</v>
      </c>
      <c r="CY330" s="13" t="s">
        <v>977</v>
      </c>
      <c r="CZ330" s="14" t="s">
        <v>978</v>
      </c>
      <c r="DA330" s="13" t="s">
        <v>95</v>
      </c>
      <c r="DB330" s="13" t="s">
        <v>375</v>
      </c>
      <c r="DC330" s="40"/>
      <c r="DD330" s="13" t="str">
        <f t="shared" ref="DD330:DD393" si="107">IF($DB330=$DD$6,CY330,"")</f>
        <v/>
      </c>
      <c r="DE330" s="13" t="str">
        <f t="shared" ref="DE330:DE393" si="108">IF($DB330=$DD$6,CZ330,"")</f>
        <v/>
      </c>
      <c r="DF330" s="13" t="str">
        <f t="shared" ref="DF330:DF393" si="109">IF($DB330=$DD$6,DA330,"")</f>
        <v/>
      </c>
      <c r="DG330" s="40">
        <f t="shared" ref="DG330:DG393" si="110">IF($DB330=$DD$6,DC330,0)</f>
        <v>0</v>
      </c>
      <c r="DH330" s="13" t="str">
        <f t="shared" si="104"/>
        <v/>
      </c>
      <c r="DI330" s="22" t="str">
        <f t="shared" si="105"/>
        <v/>
      </c>
      <c r="DJ330" s="13" t="str">
        <f>IF(DI330="","",RANK(DI330,$DI$9:$DI$1415,1)+COUNTIF($DI$9:DI330,DI330)-1)</f>
        <v/>
      </c>
      <c r="DK330" s="13" t="str">
        <f t="shared" si="106"/>
        <v/>
      </c>
      <c r="DL330" s="13" t="str">
        <f t="shared" ref="DL330:DL393" si="111">INDEX(DD$9:DD$1415,MATCH($DK330,$DJ$9:$DJ$1415,0))</f>
        <v/>
      </c>
      <c r="DM330" s="14" t="str">
        <f t="shared" ref="DM330:DM393" si="112">INDEX(DE$9:DE$1415,MATCH($DK330,$DJ$9:$DJ$1415,0))</f>
        <v/>
      </c>
      <c r="DN330" s="13" t="str">
        <f t="shared" ref="DN330:DN393" si="113">INDEX(DF$9:DF$1415,MATCH($DK330,$DJ$9:$DJ$1415,0))</f>
        <v/>
      </c>
      <c r="DO330" s="40">
        <f t="shared" ref="DO330:DO393" si="114">INDEX(DG$9:DG$1415,MATCH($DK330,$DJ$9:$DJ$1415,0))</f>
        <v>0</v>
      </c>
      <c r="DP330" s="40"/>
      <c r="DQ330" s="13" t="str">
        <f t="shared" ref="DQ330:DQ393" si="115">INDEX(DH$9:DH$1415,MATCH($DK330,$DJ$9:$DJ$1415,0))</f>
        <v/>
      </c>
      <c r="DR330" s="13"/>
      <c r="DS330" s="13"/>
    </row>
    <row r="331" spans="1:123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>
        <v>323</v>
      </c>
      <c r="CY331" s="13" t="s">
        <v>979</v>
      </c>
      <c r="CZ331" s="14" t="s">
        <v>980</v>
      </c>
      <c r="DA331" s="13" t="s">
        <v>95</v>
      </c>
      <c r="DB331" s="13" t="s">
        <v>375</v>
      </c>
      <c r="DC331" s="40"/>
      <c r="DD331" s="13" t="str">
        <f t="shared" si="107"/>
        <v/>
      </c>
      <c r="DE331" s="13" t="str">
        <f t="shared" si="108"/>
        <v/>
      </c>
      <c r="DF331" s="13" t="str">
        <f t="shared" si="109"/>
        <v/>
      </c>
      <c r="DG331" s="40">
        <f t="shared" si="110"/>
        <v>0</v>
      </c>
      <c r="DH331" s="13" t="str">
        <f t="shared" si="104"/>
        <v/>
      </c>
      <c r="DI331" s="22" t="str">
        <f t="shared" si="105"/>
        <v/>
      </c>
      <c r="DJ331" s="13" t="str">
        <f>IF(DI331="","",RANK(DI331,$DI$9:$DI$1415,1)+COUNTIF($DI$9:DI331,DI331)-1)</f>
        <v/>
      </c>
      <c r="DK331" s="13" t="str">
        <f t="shared" si="106"/>
        <v/>
      </c>
      <c r="DL331" s="13" t="str">
        <f t="shared" si="111"/>
        <v/>
      </c>
      <c r="DM331" s="14" t="str">
        <f t="shared" si="112"/>
        <v/>
      </c>
      <c r="DN331" s="13" t="str">
        <f t="shared" si="113"/>
        <v/>
      </c>
      <c r="DO331" s="40">
        <f t="shared" si="114"/>
        <v>0</v>
      </c>
      <c r="DP331" s="40"/>
      <c r="DQ331" s="13" t="str">
        <f t="shared" si="115"/>
        <v/>
      </c>
      <c r="DR331" s="13"/>
      <c r="DS331" s="13"/>
    </row>
    <row r="332" spans="1:123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>
        <v>324</v>
      </c>
      <c r="CY332" s="13" t="s">
        <v>981</v>
      </c>
      <c r="CZ332" s="14" t="s">
        <v>982</v>
      </c>
      <c r="DA332" s="13" t="s">
        <v>95</v>
      </c>
      <c r="DB332" s="13" t="s">
        <v>375</v>
      </c>
      <c r="DC332" s="40"/>
      <c r="DD332" s="13" t="str">
        <f t="shared" si="107"/>
        <v/>
      </c>
      <c r="DE332" s="13" t="str">
        <f t="shared" si="108"/>
        <v/>
      </c>
      <c r="DF332" s="13" t="str">
        <f t="shared" si="109"/>
        <v/>
      </c>
      <c r="DG332" s="40">
        <f t="shared" si="110"/>
        <v>0</v>
      </c>
      <c r="DH332" s="13" t="str">
        <f t="shared" si="104"/>
        <v/>
      </c>
      <c r="DI332" s="22" t="str">
        <f t="shared" si="105"/>
        <v/>
      </c>
      <c r="DJ332" s="13" t="str">
        <f>IF(DI332="","",RANK(DI332,$DI$9:$DI$1415,1)+COUNTIF($DI$9:DI332,DI332)-1)</f>
        <v/>
      </c>
      <c r="DK332" s="13" t="str">
        <f t="shared" si="106"/>
        <v/>
      </c>
      <c r="DL332" s="13" t="str">
        <f t="shared" si="111"/>
        <v/>
      </c>
      <c r="DM332" s="14" t="str">
        <f t="shared" si="112"/>
        <v/>
      </c>
      <c r="DN332" s="13" t="str">
        <f t="shared" si="113"/>
        <v/>
      </c>
      <c r="DO332" s="40">
        <f t="shared" si="114"/>
        <v>0</v>
      </c>
      <c r="DP332" s="40"/>
      <c r="DQ332" s="13" t="str">
        <f t="shared" si="115"/>
        <v/>
      </c>
      <c r="DR332" s="13"/>
      <c r="DS332" s="13"/>
    </row>
    <row r="333" spans="1:123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>
        <v>325</v>
      </c>
      <c r="CY333" s="13" t="s">
        <v>983</v>
      </c>
      <c r="CZ333" s="14" t="s">
        <v>984</v>
      </c>
      <c r="DA333" s="13" t="s">
        <v>95</v>
      </c>
      <c r="DB333" s="13" t="s">
        <v>375</v>
      </c>
      <c r="DC333" s="40"/>
      <c r="DD333" s="13" t="str">
        <f t="shared" si="107"/>
        <v/>
      </c>
      <c r="DE333" s="13" t="str">
        <f t="shared" si="108"/>
        <v/>
      </c>
      <c r="DF333" s="13" t="str">
        <f t="shared" si="109"/>
        <v/>
      </c>
      <c r="DG333" s="40">
        <f t="shared" si="110"/>
        <v>0</v>
      </c>
      <c r="DH333" s="13" t="str">
        <f t="shared" si="104"/>
        <v/>
      </c>
      <c r="DI333" s="22" t="str">
        <f t="shared" si="105"/>
        <v/>
      </c>
      <c r="DJ333" s="13" t="str">
        <f>IF(DI333="","",RANK(DI333,$DI$9:$DI$1415,1)+COUNTIF($DI$9:DI333,DI333)-1)</f>
        <v/>
      </c>
      <c r="DK333" s="13" t="str">
        <f t="shared" si="106"/>
        <v/>
      </c>
      <c r="DL333" s="13" t="str">
        <f t="shared" si="111"/>
        <v/>
      </c>
      <c r="DM333" s="14" t="str">
        <f t="shared" si="112"/>
        <v/>
      </c>
      <c r="DN333" s="13" t="str">
        <f t="shared" si="113"/>
        <v/>
      </c>
      <c r="DO333" s="40">
        <f t="shared" si="114"/>
        <v>0</v>
      </c>
      <c r="DP333" s="40"/>
      <c r="DQ333" s="13" t="str">
        <f t="shared" si="115"/>
        <v/>
      </c>
      <c r="DR333" s="13"/>
      <c r="DS333" s="13"/>
    </row>
    <row r="334" spans="1:123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>
        <v>326</v>
      </c>
      <c r="CY334" s="13" t="s">
        <v>985</v>
      </c>
      <c r="CZ334" s="14" t="s">
        <v>986</v>
      </c>
      <c r="DA334" s="13" t="s">
        <v>95</v>
      </c>
      <c r="DB334" s="13" t="s">
        <v>375</v>
      </c>
      <c r="DC334" s="40"/>
      <c r="DD334" s="13" t="str">
        <f t="shared" si="107"/>
        <v/>
      </c>
      <c r="DE334" s="13" t="str">
        <f t="shared" si="108"/>
        <v/>
      </c>
      <c r="DF334" s="13" t="str">
        <f t="shared" si="109"/>
        <v/>
      </c>
      <c r="DG334" s="40">
        <f t="shared" si="110"/>
        <v>0</v>
      </c>
      <c r="DH334" s="13" t="str">
        <f t="shared" si="104"/>
        <v/>
      </c>
      <c r="DI334" s="22" t="str">
        <f t="shared" si="105"/>
        <v/>
      </c>
      <c r="DJ334" s="13" t="str">
        <f>IF(DI334="","",RANK(DI334,$DI$9:$DI$1415,1)+COUNTIF($DI$9:DI334,DI334)-1)</f>
        <v/>
      </c>
      <c r="DK334" s="13" t="str">
        <f t="shared" si="106"/>
        <v/>
      </c>
      <c r="DL334" s="13" t="str">
        <f t="shared" si="111"/>
        <v/>
      </c>
      <c r="DM334" s="14" t="str">
        <f t="shared" si="112"/>
        <v/>
      </c>
      <c r="DN334" s="13" t="str">
        <f t="shared" si="113"/>
        <v/>
      </c>
      <c r="DO334" s="40">
        <f t="shared" si="114"/>
        <v>0</v>
      </c>
      <c r="DP334" s="40"/>
      <c r="DQ334" s="13" t="str">
        <f t="shared" si="115"/>
        <v/>
      </c>
      <c r="DR334" s="13"/>
      <c r="DS334" s="13"/>
    </row>
    <row r="335" spans="1:123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>
        <v>327</v>
      </c>
      <c r="CY335" s="13" t="s">
        <v>987</v>
      </c>
      <c r="CZ335" s="14" t="s">
        <v>988</v>
      </c>
      <c r="DA335" s="13" t="s">
        <v>95</v>
      </c>
      <c r="DB335" s="13" t="s">
        <v>103</v>
      </c>
      <c r="DC335" s="40">
        <v>33140</v>
      </c>
      <c r="DD335" s="13" t="str">
        <f t="shared" si="107"/>
        <v/>
      </c>
      <c r="DE335" s="13" t="str">
        <f t="shared" si="108"/>
        <v/>
      </c>
      <c r="DF335" s="13" t="str">
        <f t="shared" si="109"/>
        <v/>
      </c>
      <c r="DG335" s="40">
        <f t="shared" si="110"/>
        <v>0</v>
      </c>
      <c r="DH335" s="13" t="str">
        <f t="shared" si="104"/>
        <v/>
      </c>
      <c r="DI335" s="22" t="str">
        <f t="shared" si="105"/>
        <v/>
      </c>
      <c r="DJ335" s="13" t="str">
        <f>IF(DI335="","",RANK(DI335,$DI$9:$DI$1415,1)+COUNTIF($DI$9:DI335,DI335)-1)</f>
        <v/>
      </c>
      <c r="DK335" s="13" t="str">
        <f t="shared" si="106"/>
        <v/>
      </c>
      <c r="DL335" s="13" t="str">
        <f t="shared" si="111"/>
        <v/>
      </c>
      <c r="DM335" s="14" t="str">
        <f t="shared" si="112"/>
        <v/>
      </c>
      <c r="DN335" s="13" t="str">
        <f t="shared" si="113"/>
        <v/>
      </c>
      <c r="DO335" s="40">
        <f t="shared" si="114"/>
        <v>0</v>
      </c>
      <c r="DP335" s="40"/>
      <c r="DQ335" s="13" t="str">
        <f t="shared" si="115"/>
        <v/>
      </c>
      <c r="DR335" s="13"/>
      <c r="DS335" s="13"/>
    </row>
    <row r="336" spans="1:123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>
        <v>328</v>
      </c>
      <c r="CY336" s="13" t="s">
        <v>989</v>
      </c>
      <c r="CZ336" s="14" t="s">
        <v>990</v>
      </c>
      <c r="DA336" s="13" t="s">
        <v>95</v>
      </c>
      <c r="DB336" s="13" t="s">
        <v>102</v>
      </c>
      <c r="DC336" s="40"/>
      <c r="DD336" s="13" t="str">
        <f t="shared" si="107"/>
        <v/>
      </c>
      <c r="DE336" s="13" t="str">
        <f t="shared" si="108"/>
        <v/>
      </c>
      <c r="DF336" s="13" t="str">
        <f t="shared" si="109"/>
        <v/>
      </c>
      <c r="DG336" s="40">
        <f t="shared" si="110"/>
        <v>0</v>
      </c>
      <c r="DH336" s="13" t="str">
        <f t="shared" si="104"/>
        <v/>
      </c>
      <c r="DI336" s="22" t="str">
        <f t="shared" si="105"/>
        <v/>
      </c>
      <c r="DJ336" s="13" t="str">
        <f>IF(DI336="","",RANK(DI336,$DI$9:$DI$1415,1)+COUNTIF($DI$9:DI336,DI336)-1)</f>
        <v/>
      </c>
      <c r="DK336" s="13" t="str">
        <f t="shared" si="106"/>
        <v/>
      </c>
      <c r="DL336" s="13" t="str">
        <f t="shared" si="111"/>
        <v/>
      </c>
      <c r="DM336" s="14" t="str">
        <f t="shared" si="112"/>
        <v/>
      </c>
      <c r="DN336" s="13" t="str">
        <f t="shared" si="113"/>
        <v/>
      </c>
      <c r="DO336" s="40">
        <f t="shared" si="114"/>
        <v>0</v>
      </c>
      <c r="DP336" s="40"/>
      <c r="DQ336" s="13" t="str">
        <f t="shared" si="115"/>
        <v/>
      </c>
      <c r="DR336" s="13"/>
      <c r="DS336" s="13"/>
    </row>
    <row r="337" spans="1:123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>
        <v>329</v>
      </c>
      <c r="CY337" s="13" t="s">
        <v>991</v>
      </c>
      <c r="CZ337" s="14" t="s">
        <v>992</v>
      </c>
      <c r="DA337" s="13" t="s">
        <v>95</v>
      </c>
      <c r="DB337" s="13" t="s">
        <v>98</v>
      </c>
      <c r="DC337" s="40"/>
      <c r="DD337" s="13" t="str">
        <f t="shared" si="107"/>
        <v/>
      </c>
      <c r="DE337" s="13" t="str">
        <f t="shared" si="108"/>
        <v/>
      </c>
      <c r="DF337" s="13" t="str">
        <f t="shared" si="109"/>
        <v/>
      </c>
      <c r="DG337" s="40">
        <f t="shared" si="110"/>
        <v>0</v>
      </c>
      <c r="DH337" s="13" t="str">
        <f t="shared" si="104"/>
        <v/>
      </c>
      <c r="DI337" s="22" t="str">
        <f t="shared" si="105"/>
        <v/>
      </c>
      <c r="DJ337" s="13" t="str">
        <f>IF(DI337="","",RANK(DI337,$DI$9:$DI$1415,1)+COUNTIF($DI$9:DI337,DI337)-1)</f>
        <v/>
      </c>
      <c r="DK337" s="13" t="str">
        <f t="shared" si="106"/>
        <v/>
      </c>
      <c r="DL337" s="13" t="str">
        <f t="shared" si="111"/>
        <v/>
      </c>
      <c r="DM337" s="14" t="str">
        <f t="shared" si="112"/>
        <v/>
      </c>
      <c r="DN337" s="13" t="str">
        <f t="shared" si="113"/>
        <v/>
      </c>
      <c r="DO337" s="40">
        <f t="shared" si="114"/>
        <v>0</v>
      </c>
      <c r="DP337" s="40"/>
      <c r="DQ337" s="13" t="str">
        <f t="shared" si="115"/>
        <v/>
      </c>
      <c r="DR337" s="13"/>
      <c r="DS337" s="13"/>
    </row>
    <row r="338" spans="1:123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>
        <v>330</v>
      </c>
      <c r="CY338" s="13" t="s">
        <v>993</v>
      </c>
      <c r="CZ338" s="14" t="s">
        <v>994</v>
      </c>
      <c r="DA338" s="13" t="s">
        <v>95</v>
      </c>
      <c r="DB338" s="13" t="s">
        <v>375</v>
      </c>
      <c r="DC338" s="40"/>
      <c r="DD338" s="13" t="str">
        <f t="shared" si="107"/>
        <v/>
      </c>
      <c r="DE338" s="13" t="str">
        <f t="shared" si="108"/>
        <v/>
      </c>
      <c r="DF338" s="13" t="str">
        <f t="shared" si="109"/>
        <v/>
      </c>
      <c r="DG338" s="40">
        <f t="shared" si="110"/>
        <v>0</v>
      </c>
      <c r="DH338" s="13" t="str">
        <f t="shared" si="104"/>
        <v/>
      </c>
      <c r="DI338" s="22" t="str">
        <f t="shared" si="105"/>
        <v/>
      </c>
      <c r="DJ338" s="13" t="str">
        <f>IF(DI338="","",RANK(DI338,$DI$9:$DI$1415,1)+COUNTIF($DI$9:DI338,DI338)-1)</f>
        <v/>
      </c>
      <c r="DK338" s="13" t="str">
        <f t="shared" si="106"/>
        <v/>
      </c>
      <c r="DL338" s="13" t="str">
        <f t="shared" si="111"/>
        <v/>
      </c>
      <c r="DM338" s="14" t="str">
        <f t="shared" si="112"/>
        <v/>
      </c>
      <c r="DN338" s="13" t="str">
        <f t="shared" si="113"/>
        <v/>
      </c>
      <c r="DO338" s="40">
        <f t="shared" si="114"/>
        <v>0</v>
      </c>
      <c r="DP338" s="40"/>
      <c r="DQ338" s="13" t="str">
        <f t="shared" si="115"/>
        <v/>
      </c>
      <c r="DR338" s="13"/>
      <c r="DS338" s="13"/>
    </row>
    <row r="339" spans="1:123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>
        <v>331</v>
      </c>
      <c r="CY339" s="13" t="s">
        <v>995</v>
      </c>
      <c r="CZ339" s="14" t="s">
        <v>996</v>
      </c>
      <c r="DA339" s="13" t="s">
        <v>95</v>
      </c>
      <c r="DB339" s="13" t="s">
        <v>104</v>
      </c>
      <c r="DC339" s="40"/>
      <c r="DD339" s="13" t="str">
        <f t="shared" si="107"/>
        <v/>
      </c>
      <c r="DE339" s="13" t="str">
        <f t="shared" si="108"/>
        <v/>
      </c>
      <c r="DF339" s="13" t="str">
        <f t="shared" si="109"/>
        <v/>
      </c>
      <c r="DG339" s="40">
        <f t="shared" si="110"/>
        <v>0</v>
      </c>
      <c r="DH339" s="13" t="str">
        <f t="shared" si="104"/>
        <v/>
      </c>
      <c r="DI339" s="22" t="str">
        <f t="shared" si="105"/>
        <v/>
      </c>
      <c r="DJ339" s="13" t="str">
        <f>IF(DI339="","",RANK(DI339,$DI$9:$DI$1415,1)+COUNTIF($DI$9:DI339,DI339)-1)</f>
        <v/>
      </c>
      <c r="DK339" s="13" t="str">
        <f t="shared" si="106"/>
        <v/>
      </c>
      <c r="DL339" s="13" t="str">
        <f t="shared" si="111"/>
        <v/>
      </c>
      <c r="DM339" s="14" t="str">
        <f t="shared" si="112"/>
        <v/>
      </c>
      <c r="DN339" s="13" t="str">
        <f t="shared" si="113"/>
        <v/>
      </c>
      <c r="DO339" s="40">
        <f t="shared" si="114"/>
        <v>0</v>
      </c>
      <c r="DP339" s="40"/>
      <c r="DQ339" s="13" t="str">
        <f t="shared" si="115"/>
        <v/>
      </c>
      <c r="DR339" s="13"/>
      <c r="DS339" s="13"/>
    </row>
    <row r="340" spans="1:123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>
        <v>332</v>
      </c>
      <c r="CY340" s="13" t="s">
        <v>997</v>
      </c>
      <c r="CZ340" s="14" t="s">
        <v>998</v>
      </c>
      <c r="DA340" s="13" t="s">
        <v>95</v>
      </c>
      <c r="DB340" s="13" t="s">
        <v>105</v>
      </c>
      <c r="DC340" s="40"/>
      <c r="DD340" s="13" t="str">
        <f t="shared" si="107"/>
        <v/>
      </c>
      <c r="DE340" s="13" t="str">
        <f t="shared" si="108"/>
        <v/>
      </c>
      <c r="DF340" s="13" t="str">
        <f t="shared" si="109"/>
        <v/>
      </c>
      <c r="DG340" s="40">
        <f t="shared" si="110"/>
        <v>0</v>
      </c>
      <c r="DH340" s="13" t="str">
        <f t="shared" si="104"/>
        <v/>
      </c>
      <c r="DI340" s="22" t="str">
        <f t="shared" si="105"/>
        <v/>
      </c>
      <c r="DJ340" s="13" t="str">
        <f>IF(DI340="","",RANK(DI340,$DI$9:$DI$1415,1)+COUNTIF($DI$9:DI340,DI340)-1)</f>
        <v/>
      </c>
      <c r="DK340" s="13" t="str">
        <f t="shared" si="106"/>
        <v/>
      </c>
      <c r="DL340" s="13" t="str">
        <f t="shared" si="111"/>
        <v/>
      </c>
      <c r="DM340" s="14" t="str">
        <f t="shared" si="112"/>
        <v/>
      </c>
      <c r="DN340" s="13" t="str">
        <f t="shared" si="113"/>
        <v/>
      </c>
      <c r="DO340" s="40">
        <f t="shared" si="114"/>
        <v>0</v>
      </c>
      <c r="DP340" s="40"/>
      <c r="DQ340" s="13" t="str">
        <f t="shared" si="115"/>
        <v/>
      </c>
      <c r="DR340" s="13"/>
      <c r="DS340" s="13"/>
    </row>
    <row r="341" spans="1:123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>
        <v>333</v>
      </c>
      <c r="CY341" s="13" t="s">
        <v>999</v>
      </c>
      <c r="CZ341" s="14" t="s">
        <v>1000</v>
      </c>
      <c r="DA341" s="13" t="s">
        <v>95</v>
      </c>
      <c r="DB341" s="13" t="s">
        <v>375</v>
      </c>
      <c r="DC341" s="40"/>
      <c r="DD341" s="13" t="str">
        <f t="shared" si="107"/>
        <v/>
      </c>
      <c r="DE341" s="13" t="str">
        <f t="shared" si="108"/>
        <v/>
      </c>
      <c r="DF341" s="13" t="str">
        <f t="shared" si="109"/>
        <v/>
      </c>
      <c r="DG341" s="40">
        <f t="shared" si="110"/>
        <v>0</v>
      </c>
      <c r="DH341" s="13" t="str">
        <f t="shared" si="104"/>
        <v/>
      </c>
      <c r="DI341" s="22" t="str">
        <f t="shared" si="105"/>
        <v/>
      </c>
      <c r="DJ341" s="13" t="str">
        <f>IF(DI341="","",RANK(DI341,$DI$9:$DI$1415,1)+COUNTIF($DI$9:DI341,DI341)-1)</f>
        <v/>
      </c>
      <c r="DK341" s="13" t="str">
        <f t="shared" si="106"/>
        <v/>
      </c>
      <c r="DL341" s="13" t="str">
        <f t="shared" si="111"/>
        <v/>
      </c>
      <c r="DM341" s="14" t="str">
        <f t="shared" si="112"/>
        <v/>
      </c>
      <c r="DN341" s="13" t="str">
        <f t="shared" si="113"/>
        <v/>
      </c>
      <c r="DO341" s="40">
        <f t="shared" si="114"/>
        <v>0</v>
      </c>
      <c r="DP341" s="40"/>
      <c r="DQ341" s="13" t="str">
        <f t="shared" si="115"/>
        <v/>
      </c>
      <c r="DR341" s="13"/>
      <c r="DS341" s="13"/>
    </row>
    <row r="342" spans="1:123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>
        <v>334</v>
      </c>
      <c r="CY342" s="13" t="s">
        <v>1001</v>
      </c>
      <c r="CZ342" s="14" t="s">
        <v>1002</v>
      </c>
      <c r="DA342" s="13" t="s">
        <v>95</v>
      </c>
      <c r="DB342" s="13" t="s">
        <v>375</v>
      </c>
      <c r="DC342" s="40"/>
      <c r="DD342" s="13" t="str">
        <f t="shared" si="107"/>
        <v/>
      </c>
      <c r="DE342" s="13" t="str">
        <f t="shared" si="108"/>
        <v/>
      </c>
      <c r="DF342" s="13" t="str">
        <f t="shared" si="109"/>
        <v/>
      </c>
      <c r="DG342" s="40">
        <f t="shared" si="110"/>
        <v>0</v>
      </c>
      <c r="DH342" s="13" t="str">
        <f t="shared" si="104"/>
        <v/>
      </c>
      <c r="DI342" s="22" t="str">
        <f t="shared" si="105"/>
        <v/>
      </c>
      <c r="DJ342" s="13" t="str">
        <f>IF(DI342="","",RANK(DI342,$DI$9:$DI$1415,1)+COUNTIF($DI$9:DI342,DI342)-1)</f>
        <v/>
      </c>
      <c r="DK342" s="13" t="str">
        <f t="shared" si="106"/>
        <v/>
      </c>
      <c r="DL342" s="13" t="str">
        <f t="shared" si="111"/>
        <v/>
      </c>
      <c r="DM342" s="14" t="str">
        <f t="shared" si="112"/>
        <v/>
      </c>
      <c r="DN342" s="13" t="str">
        <f t="shared" si="113"/>
        <v/>
      </c>
      <c r="DO342" s="40">
        <f t="shared" si="114"/>
        <v>0</v>
      </c>
      <c r="DP342" s="40"/>
      <c r="DQ342" s="13" t="str">
        <f t="shared" si="115"/>
        <v/>
      </c>
      <c r="DR342" s="13"/>
      <c r="DS342" s="13"/>
    </row>
    <row r="343" spans="1:123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>
        <v>335</v>
      </c>
      <c r="CY343" s="13" t="s">
        <v>1003</v>
      </c>
      <c r="CZ343" s="14" t="s">
        <v>1004</v>
      </c>
      <c r="DA343" s="13" t="s">
        <v>95</v>
      </c>
      <c r="DB343" s="13" t="s">
        <v>102</v>
      </c>
      <c r="DC343" s="40"/>
      <c r="DD343" s="13" t="str">
        <f t="shared" si="107"/>
        <v/>
      </c>
      <c r="DE343" s="13" t="str">
        <f t="shared" si="108"/>
        <v/>
      </c>
      <c r="DF343" s="13" t="str">
        <f t="shared" si="109"/>
        <v/>
      </c>
      <c r="DG343" s="40">
        <f t="shared" si="110"/>
        <v>0</v>
      </c>
      <c r="DH343" s="13" t="str">
        <f t="shared" si="104"/>
        <v/>
      </c>
      <c r="DI343" s="22" t="str">
        <f t="shared" si="105"/>
        <v/>
      </c>
      <c r="DJ343" s="13" t="str">
        <f>IF(DI343="","",RANK(DI343,$DI$9:$DI$1415,1)+COUNTIF($DI$9:DI343,DI343)-1)</f>
        <v/>
      </c>
      <c r="DK343" s="13" t="str">
        <f t="shared" si="106"/>
        <v/>
      </c>
      <c r="DL343" s="13" t="str">
        <f t="shared" si="111"/>
        <v/>
      </c>
      <c r="DM343" s="14" t="str">
        <f t="shared" si="112"/>
        <v/>
      </c>
      <c r="DN343" s="13" t="str">
        <f t="shared" si="113"/>
        <v/>
      </c>
      <c r="DO343" s="40">
        <f t="shared" si="114"/>
        <v>0</v>
      </c>
      <c r="DP343" s="40"/>
      <c r="DQ343" s="13" t="str">
        <f t="shared" si="115"/>
        <v/>
      </c>
      <c r="DR343" s="13"/>
      <c r="DS343" s="13"/>
    </row>
    <row r="344" spans="1:123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>
        <v>336</v>
      </c>
      <c r="CY344" s="13" t="s">
        <v>1005</v>
      </c>
      <c r="CZ344" s="14" t="s">
        <v>1006</v>
      </c>
      <c r="DA344" s="13" t="s">
        <v>95</v>
      </c>
      <c r="DB344" s="13" t="s">
        <v>102</v>
      </c>
      <c r="DC344" s="40"/>
      <c r="DD344" s="13" t="str">
        <f t="shared" si="107"/>
        <v/>
      </c>
      <c r="DE344" s="13" t="str">
        <f t="shared" si="108"/>
        <v/>
      </c>
      <c r="DF344" s="13" t="str">
        <f t="shared" si="109"/>
        <v/>
      </c>
      <c r="DG344" s="40">
        <f t="shared" si="110"/>
        <v>0</v>
      </c>
      <c r="DH344" s="13" t="str">
        <f t="shared" si="104"/>
        <v/>
      </c>
      <c r="DI344" s="22" t="str">
        <f t="shared" si="105"/>
        <v/>
      </c>
      <c r="DJ344" s="13" t="str">
        <f>IF(DI344="","",RANK(DI344,$DI$9:$DI$1415,1)+COUNTIF($DI$9:DI344,DI344)-1)</f>
        <v/>
      </c>
      <c r="DK344" s="13" t="str">
        <f t="shared" si="106"/>
        <v/>
      </c>
      <c r="DL344" s="13" t="str">
        <f t="shared" si="111"/>
        <v/>
      </c>
      <c r="DM344" s="14" t="str">
        <f t="shared" si="112"/>
        <v/>
      </c>
      <c r="DN344" s="13" t="str">
        <f t="shared" si="113"/>
        <v/>
      </c>
      <c r="DO344" s="40">
        <f t="shared" si="114"/>
        <v>0</v>
      </c>
      <c r="DP344" s="40"/>
      <c r="DQ344" s="13" t="str">
        <f t="shared" si="115"/>
        <v/>
      </c>
      <c r="DR344" s="13"/>
      <c r="DS344" s="13"/>
    </row>
    <row r="345" spans="1:123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>
        <v>337</v>
      </c>
      <c r="CY345" s="13" t="s">
        <v>1007</v>
      </c>
      <c r="CZ345" s="14" t="s">
        <v>1008</v>
      </c>
      <c r="DA345" s="13" t="s">
        <v>95</v>
      </c>
      <c r="DB345" s="13" t="s">
        <v>375</v>
      </c>
      <c r="DC345" s="40"/>
      <c r="DD345" s="13" t="str">
        <f t="shared" si="107"/>
        <v/>
      </c>
      <c r="DE345" s="13" t="str">
        <f t="shared" si="108"/>
        <v/>
      </c>
      <c r="DF345" s="13" t="str">
        <f t="shared" si="109"/>
        <v/>
      </c>
      <c r="DG345" s="40">
        <f t="shared" si="110"/>
        <v>0</v>
      </c>
      <c r="DH345" s="13" t="str">
        <f t="shared" si="104"/>
        <v/>
      </c>
      <c r="DI345" s="22" t="str">
        <f t="shared" si="105"/>
        <v/>
      </c>
      <c r="DJ345" s="13" t="str">
        <f>IF(DI345="","",RANK(DI345,$DI$9:$DI$1415,1)+COUNTIF($DI$9:DI345,DI345)-1)</f>
        <v/>
      </c>
      <c r="DK345" s="13" t="str">
        <f t="shared" si="106"/>
        <v/>
      </c>
      <c r="DL345" s="13" t="str">
        <f t="shared" si="111"/>
        <v/>
      </c>
      <c r="DM345" s="14" t="str">
        <f t="shared" si="112"/>
        <v/>
      </c>
      <c r="DN345" s="13" t="str">
        <f t="shared" si="113"/>
        <v/>
      </c>
      <c r="DO345" s="40">
        <f t="shared" si="114"/>
        <v>0</v>
      </c>
      <c r="DP345" s="40"/>
      <c r="DQ345" s="13" t="str">
        <f t="shared" si="115"/>
        <v/>
      </c>
      <c r="DR345" s="13"/>
      <c r="DS345" s="13"/>
    </row>
    <row r="346" spans="1:123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>
        <v>338</v>
      </c>
      <c r="CY346" s="13" t="s">
        <v>1009</v>
      </c>
      <c r="CZ346" s="14" t="s">
        <v>1010</v>
      </c>
      <c r="DA346" s="13" t="s">
        <v>95</v>
      </c>
      <c r="DB346" s="13" t="s">
        <v>375</v>
      </c>
      <c r="DC346" s="40"/>
      <c r="DD346" s="13" t="str">
        <f t="shared" si="107"/>
        <v/>
      </c>
      <c r="DE346" s="13" t="str">
        <f t="shared" si="108"/>
        <v/>
      </c>
      <c r="DF346" s="13" t="str">
        <f t="shared" si="109"/>
        <v/>
      </c>
      <c r="DG346" s="40">
        <f t="shared" si="110"/>
        <v>0</v>
      </c>
      <c r="DH346" s="13" t="str">
        <f t="shared" si="104"/>
        <v/>
      </c>
      <c r="DI346" s="22" t="str">
        <f t="shared" si="105"/>
        <v/>
      </c>
      <c r="DJ346" s="13" t="str">
        <f>IF(DI346="","",RANK(DI346,$DI$9:$DI$1415,1)+COUNTIF($DI$9:DI346,DI346)-1)</f>
        <v/>
      </c>
      <c r="DK346" s="13" t="str">
        <f t="shared" si="106"/>
        <v/>
      </c>
      <c r="DL346" s="13" t="str">
        <f t="shared" si="111"/>
        <v/>
      </c>
      <c r="DM346" s="14" t="str">
        <f t="shared" si="112"/>
        <v/>
      </c>
      <c r="DN346" s="13" t="str">
        <f t="shared" si="113"/>
        <v/>
      </c>
      <c r="DO346" s="40">
        <f t="shared" si="114"/>
        <v>0</v>
      </c>
      <c r="DP346" s="40"/>
      <c r="DQ346" s="13" t="str">
        <f t="shared" si="115"/>
        <v/>
      </c>
      <c r="DR346" s="13"/>
      <c r="DS346" s="13"/>
    </row>
    <row r="347" spans="1:123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>
        <v>339</v>
      </c>
      <c r="CY347" s="13" t="s">
        <v>1011</v>
      </c>
      <c r="CZ347" s="14" t="s">
        <v>1012</v>
      </c>
      <c r="DA347" s="13" t="s">
        <v>95</v>
      </c>
      <c r="DB347" s="13" t="s">
        <v>101</v>
      </c>
      <c r="DC347" s="40">
        <v>33964</v>
      </c>
      <c r="DD347" s="13" t="str">
        <f t="shared" si="107"/>
        <v/>
      </c>
      <c r="DE347" s="13" t="str">
        <f t="shared" si="108"/>
        <v/>
      </c>
      <c r="DF347" s="13" t="str">
        <f t="shared" si="109"/>
        <v/>
      </c>
      <c r="DG347" s="40">
        <f t="shared" si="110"/>
        <v>0</v>
      </c>
      <c r="DH347" s="13" t="str">
        <f t="shared" si="104"/>
        <v/>
      </c>
      <c r="DI347" s="22" t="str">
        <f t="shared" si="105"/>
        <v/>
      </c>
      <c r="DJ347" s="13" t="str">
        <f>IF(DI347="","",RANK(DI347,$DI$9:$DI$1415,1)+COUNTIF($DI$9:DI347,DI347)-1)</f>
        <v/>
      </c>
      <c r="DK347" s="13" t="str">
        <f t="shared" si="106"/>
        <v/>
      </c>
      <c r="DL347" s="13" t="str">
        <f t="shared" si="111"/>
        <v/>
      </c>
      <c r="DM347" s="14" t="str">
        <f t="shared" si="112"/>
        <v/>
      </c>
      <c r="DN347" s="13" t="str">
        <f t="shared" si="113"/>
        <v/>
      </c>
      <c r="DO347" s="40">
        <f t="shared" si="114"/>
        <v>0</v>
      </c>
      <c r="DP347" s="40"/>
      <c r="DQ347" s="13" t="str">
        <f t="shared" si="115"/>
        <v/>
      </c>
      <c r="DR347" s="13"/>
      <c r="DS347" s="13"/>
    </row>
    <row r="348" spans="1:123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>
        <v>340</v>
      </c>
      <c r="CY348" s="13" t="s">
        <v>1013</v>
      </c>
      <c r="CZ348" s="14" t="s">
        <v>1014</v>
      </c>
      <c r="DA348" s="13" t="s">
        <v>95</v>
      </c>
      <c r="DB348" s="13" t="s">
        <v>98</v>
      </c>
      <c r="DC348" s="40">
        <v>23972</v>
      </c>
      <c r="DD348" s="13" t="str">
        <f t="shared" si="107"/>
        <v/>
      </c>
      <c r="DE348" s="13" t="str">
        <f t="shared" si="108"/>
        <v/>
      </c>
      <c r="DF348" s="13" t="str">
        <f t="shared" si="109"/>
        <v/>
      </c>
      <c r="DG348" s="40">
        <f t="shared" si="110"/>
        <v>0</v>
      </c>
      <c r="DH348" s="13" t="str">
        <f t="shared" si="104"/>
        <v/>
      </c>
      <c r="DI348" s="22" t="str">
        <f t="shared" si="105"/>
        <v/>
      </c>
      <c r="DJ348" s="13" t="str">
        <f>IF(DI348="","",RANK(DI348,$DI$9:$DI$1415,1)+COUNTIF($DI$9:DI348,DI348)-1)</f>
        <v/>
      </c>
      <c r="DK348" s="13" t="str">
        <f t="shared" si="106"/>
        <v/>
      </c>
      <c r="DL348" s="13" t="str">
        <f t="shared" si="111"/>
        <v/>
      </c>
      <c r="DM348" s="14" t="str">
        <f t="shared" si="112"/>
        <v/>
      </c>
      <c r="DN348" s="13" t="str">
        <f t="shared" si="113"/>
        <v/>
      </c>
      <c r="DO348" s="40">
        <f t="shared" si="114"/>
        <v>0</v>
      </c>
      <c r="DP348" s="40"/>
      <c r="DQ348" s="13" t="str">
        <f t="shared" si="115"/>
        <v/>
      </c>
      <c r="DR348" s="13"/>
      <c r="DS348" s="13"/>
    </row>
    <row r="349" spans="1:123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>
        <v>341</v>
      </c>
      <c r="CY349" s="13" t="s">
        <v>1015</v>
      </c>
      <c r="CZ349" s="14" t="s">
        <v>1016</v>
      </c>
      <c r="DA349" s="13" t="s">
        <v>95</v>
      </c>
      <c r="DB349" s="13" t="s">
        <v>98</v>
      </c>
      <c r="DC349" s="40"/>
      <c r="DD349" s="13" t="str">
        <f t="shared" si="107"/>
        <v/>
      </c>
      <c r="DE349" s="13" t="str">
        <f t="shared" si="108"/>
        <v/>
      </c>
      <c r="DF349" s="13" t="str">
        <f t="shared" si="109"/>
        <v/>
      </c>
      <c r="DG349" s="40">
        <f t="shared" si="110"/>
        <v>0</v>
      </c>
      <c r="DH349" s="13" t="str">
        <f t="shared" si="104"/>
        <v/>
      </c>
      <c r="DI349" s="22" t="str">
        <f t="shared" si="105"/>
        <v/>
      </c>
      <c r="DJ349" s="13" t="str">
        <f>IF(DI349="","",RANK(DI349,$DI$9:$DI$1415,1)+COUNTIF($DI$9:DI349,DI349)-1)</f>
        <v/>
      </c>
      <c r="DK349" s="13" t="str">
        <f t="shared" si="106"/>
        <v/>
      </c>
      <c r="DL349" s="13" t="str">
        <f t="shared" si="111"/>
        <v/>
      </c>
      <c r="DM349" s="14" t="str">
        <f t="shared" si="112"/>
        <v/>
      </c>
      <c r="DN349" s="13" t="str">
        <f t="shared" si="113"/>
        <v/>
      </c>
      <c r="DO349" s="40">
        <f t="shared" si="114"/>
        <v>0</v>
      </c>
      <c r="DP349" s="40"/>
      <c r="DQ349" s="13" t="str">
        <f t="shared" si="115"/>
        <v/>
      </c>
      <c r="DR349" s="13"/>
      <c r="DS349" s="13"/>
    </row>
    <row r="350" spans="1:123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>
        <v>342</v>
      </c>
      <c r="CY350" s="13" t="s">
        <v>1017</v>
      </c>
      <c r="CZ350" s="14" t="s">
        <v>1018</v>
      </c>
      <c r="DA350" s="13" t="s">
        <v>95</v>
      </c>
      <c r="DB350" s="13" t="s">
        <v>375</v>
      </c>
      <c r="DC350" s="40"/>
      <c r="DD350" s="13" t="str">
        <f t="shared" si="107"/>
        <v/>
      </c>
      <c r="DE350" s="13" t="str">
        <f t="shared" si="108"/>
        <v/>
      </c>
      <c r="DF350" s="13" t="str">
        <f t="shared" si="109"/>
        <v/>
      </c>
      <c r="DG350" s="40">
        <f t="shared" si="110"/>
        <v>0</v>
      </c>
      <c r="DH350" s="13" t="str">
        <f t="shared" si="104"/>
        <v/>
      </c>
      <c r="DI350" s="22" t="str">
        <f t="shared" si="105"/>
        <v/>
      </c>
      <c r="DJ350" s="13" t="str">
        <f>IF(DI350="","",RANK(DI350,$DI$9:$DI$1415,1)+COUNTIF($DI$9:DI350,DI350)-1)</f>
        <v/>
      </c>
      <c r="DK350" s="13" t="str">
        <f t="shared" si="106"/>
        <v/>
      </c>
      <c r="DL350" s="13" t="str">
        <f t="shared" si="111"/>
        <v/>
      </c>
      <c r="DM350" s="14" t="str">
        <f t="shared" si="112"/>
        <v/>
      </c>
      <c r="DN350" s="13" t="str">
        <f t="shared" si="113"/>
        <v/>
      </c>
      <c r="DO350" s="40">
        <f t="shared" si="114"/>
        <v>0</v>
      </c>
      <c r="DP350" s="40"/>
      <c r="DQ350" s="13" t="str">
        <f t="shared" si="115"/>
        <v/>
      </c>
      <c r="DR350" s="13"/>
      <c r="DS350" s="13"/>
    </row>
    <row r="351" spans="1:123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>
        <v>343</v>
      </c>
      <c r="CY351" s="13" t="s">
        <v>1019</v>
      </c>
      <c r="CZ351" s="14" t="s">
        <v>1020</v>
      </c>
      <c r="DA351" s="13" t="s">
        <v>95</v>
      </c>
      <c r="DB351" s="13" t="s">
        <v>375</v>
      </c>
      <c r="DC351" s="40"/>
      <c r="DD351" s="13" t="str">
        <f t="shared" si="107"/>
        <v/>
      </c>
      <c r="DE351" s="13" t="str">
        <f t="shared" si="108"/>
        <v/>
      </c>
      <c r="DF351" s="13" t="str">
        <f t="shared" si="109"/>
        <v/>
      </c>
      <c r="DG351" s="40">
        <f t="shared" si="110"/>
        <v>0</v>
      </c>
      <c r="DH351" s="13" t="str">
        <f t="shared" si="104"/>
        <v/>
      </c>
      <c r="DI351" s="22" t="str">
        <f t="shared" si="105"/>
        <v/>
      </c>
      <c r="DJ351" s="13" t="str">
        <f>IF(DI351="","",RANK(DI351,$DI$9:$DI$1415,1)+COUNTIF($DI$9:DI351,DI351)-1)</f>
        <v/>
      </c>
      <c r="DK351" s="13" t="str">
        <f t="shared" si="106"/>
        <v/>
      </c>
      <c r="DL351" s="13" t="str">
        <f t="shared" si="111"/>
        <v/>
      </c>
      <c r="DM351" s="14" t="str">
        <f t="shared" si="112"/>
        <v/>
      </c>
      <c r="DN351" s="13" t="str">
        <f t="shared" si="113"/>
        <v/>
      </c>
      <c r="DO351" s="40">
        <f t="shared" si="114"/>
        <v>0</v>
      </c>
      <c r="DP351" s="40"/>
      <c r="DQ351" s="13" t="str">
        <f t="shared" si="115"/>
        <v/>
      </c>
      <c r="DR351" s="13"/>
      <c r="DS351" s="13"/>
    </row>
    <row r="352" spans="1:123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>
        <v>344</v>
      </c>
      <c r="CY352" s="13" t="s">
        <v>1021</v>
      </c>
      <c r="CZ352" s="14" t="s">
        <v>1022</v>
      </c>
      <c r="DA352" s="13" t="s">
        <v>96</v>
      </c>
      <c r="DB352" s="13" t="s">
        <v>100</v>
      </c>
      <c r="DC352" s="40"/>
      <c r="DD352" s="13" t="str">
        <f t="shared" si="107"/>
        <v/>
      </c>
      <c r="DE352" s="13" t="str">
        <f t="shared" si="108"/>
        <v/>
      </c>
      <c r="DF352" s="13" t="str">
        <f t="shared" si="109"/>
        <v/>
      </c>
      <c r="DG352" s="40">
        <f t="shared" si="110"/>
        <v>0</v>
      </c>
      <c r="DH352" s="13" t="str">
        <f t="shared" si="104"/>
        <v/>
      </c>
      <c r="DI352" s="22" t="str">
        <f t="shared" si="105"/>
        <v/>
      </c>
      <c r="DJ352" s="13" t="str">
        <f>IF(DI352="","",RANK(DI352,$DI$9:$DI$1415,1)+COUNTIF($DI$9:DI352,DI352)-1)</f>
        <v/>
      </c>
      <c r="DK352" s="13" t="str">
        <f t="shared" si="106"/>
        <v/>
      </c>
      <c r="DL352" s="13" t="str">
        <f t="shared" si="111"/>
        <v/>
      </c>
      <c r="DM352" s="14" t="str">
        <f t="shared" si="112"/>
        <v/>
      </c>
      <c r="DN352" s="13" t="str">
        <f t="shared" si="113"/>
        <v/>
      </c>
      <c r="DO352" s="40">
        <f t="shared" si="114"/>
        <v>0</v>
      </c>
      <c r="DP352" s="40"/>
      <c r="DQ352" s="13" t="str">
        <f t="shared" si="115"/>
        <v/>
      </c>
      <c r="DR352" s="13"/>
      <c r="DS352" s="13"/>
    </row>
    <row r="353" spans="1:123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>
        <v>345</v>
      </c>
      <c r="CY353" s="13" t="s">
        <v>1023</v>
      </c>
      <c r="CZ353" s="14" t="s">
        <v>1024</v>
      </c>
      <c r="DA353" s="13" t="s">
        <v>95</v>
      </c>
      <c r="DB353" s="13" t="s">
        <v>102</v>
      </c>
      <c r="DC353" s="40"/>
      <c r="DD353" s="13" t="str">
        <f t="shared" si="107"/>
        <v/>
      </c>
      <c r="DE353" s="13" t="str">
        <f t="shared" si="108"/>
        <v/>
      </c>
      <c r="DF353" s="13" t="str">
        <f t="shared" si="109"/>
        <v/>
      </c>
      <c r="DG353" s="40">
        <f t="shared" si="110"/>
        <v>0</v>
      </c>
      <c r="DH353" s="13" t="str">
        <f t="shared" si="104"/>
        <v/>
      </c>
      <c r="DI353" s="22" t="str">
        <f t="shared" si="105"/>
        <v/>
      </c>
      <c r="DJ353" s="13" t="str">
        <f>IF(DI353="","",RANK(DI353,$DI$9:$DI$1415,1)+COUNTIF($DI$9:DI353,DI353)-1)</f>
        <v/>
      </c>
      <c r="DK353" s="13" t="str">
        <f t="shared" si="106"/>
        <v/>
      </c>
      <c r="DL353" s="13" t="str">
        <f t="shared" si="111"/>
        <v/>
      </c>
      <c r="DM353" s="14" t="str">
        <f t="shared" si="112"/>
        <v/>
      </c>
      <c r="DN353" s="13" t="str">
        <f t="shared" si="113"/>
        <v/>
      </c>
      <c r="DO353" s="40">
        <f t="shared" si="114"/>
        <v>0</v>
      </c>
      <c r="DP353" s="40"/>
      <c r="DQ353" s="13" t="str">
        <f t="shared" si="115"/>
        <v/>
      </c>
      <c r="DR353" s="13"/>
      <c r="DS353" s="13"/>
    </row>
    <row r="354" spans="1:123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>
        <v>346</v>
      </c>
      <c r="CY354" s="13" t="s">
        <v>1025</v>
      </c>
      <c r="CZ354" s="14" t="s">
        <v>1026</v>
      </c>
      <c r="DA354" s="13" t="s">
        <v>95</v>
      </c>
      <c r="DB354" s="13" t="s">
        <v>103</v>
      </c>
      <c r="DC354" s="40">
        <v>33010</v>
      </c>
      <c r="DD354" s="13" t="str">
        <f t="shared" si="107"/>
        <v/>
      </c>
      <c r="DE354" s="13" t="str">
        <f t="shared" si="108"/>
        <v/>
      </c>
      <c r="DF354" s="13" t="str">
        <f t="shared" si="109"/>
        <v/>
      </c>
      <c r="DG354" s="40">
        <f t="shared" si="110"/>
        <v>0</v>
      </c>
      <c r="DH354" s="13" t="str">
        <f t="shared" si="104"/>
        <v/>
      </c>
      <c r="DI354" s="22" t="str">
        <f t="shared" si="105"/>
        <v/>
      </c>
      <c r="DJ354" s="13" t="str">
        <f>IF(DI354="","",RANK(DI354,$DI$9:$DI$1415,1)+COUNTIF($DI$9:DI354,DI354)-1)</f>
        <v/>
      </c>
      <c r="DK354" s="13" t="str">
        <f t="shared" si="106"/>
        <v/>
      </c>
      <c r="DL354" s="13" t="str">
        <f t="shared" si="111"/>
        <v/>
      </c>
      <c r="DM354" s="14" t="str">
        <f t="shared" si="112"/>
        <v/>
      </c>
      <c r="DN354" s="13" t="str">
        <f t="shared" si="113"/>
        <v/>
      </c>
      <c r="DO354" s="40">
        <f t="shared" si="114"/>
        <v>0</v>
      </c>
      <c r="DP354" s="40"/>
      <c r="DQ354" s="13" t="str">
        <f t="shared" si="115"/>
        <v/>
      </c>
      <c r="DR354" s="13"/>
      <c r="DS354" s="13"/>
    </row>
    <row r="355" spans="1:123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>
        <v>347</v>
      </c>
      <c r="CY355" s="13" t="s">
        <v>1027</v>
      </c>
      <c r="CZ355" s="14" t="s">
        <v>1028</v>
      </c>
      <c r="DA355" s="13" t="s">
        <v>95</v>
      </c>
      <c r="DB355" s="13" t="s">
        <v>100</v>
      </c>
      <c r="DC355" s="40">
        <v>21147</v>
      </c>
      <c r="DD355" s="13" t="str">
        <f t="shared" si="107"/>
        <v/>
      </c>
      <c r="DE355" s="13" t="str">
        <f t="shared" si="108"/>
        <v/>
      </c>
      <c r="DF355" s="13" t="str">
        <f t="shared" si="109"/>
        <v/>
      </c>
      <c r="DG355" s="40">
        <f t="shared" si="110"/>
        <v>0</v>
      </c>
      <c r="DH355" s="13" t="str">
        <f t="shared" si="104"/>
        <v/>
      </c>
      <c r="DI355" s="22" t="str">
        <f t="shared" si="105"/>
        <v/>
      </c>
      <c r="DJ355" s="13" t="str">
        <f>IF(DI355="","",RANK(DI355,$DI$9:$DI$1415,1)+COUNTIF($DI$9:DI355,DI355)-1)</f>
        <v/>
      </c>
      <c r="DK355" s="13" t="str">
        <f t="shared" si="106"/>
        <v/>
      </c>
      <c r="DL355" s="13" t="str">
        <f t="shared" si="111"/>
        <v/>
      </c>
      <c r="DM355" s="14" t="str">
        <f t="shared" si="112"/>
        <v/>
      </c>
      <c r="DN355" s="13" t="str">
        <f t="shared" si="113"/>
        <v/>
      </c>
      <c r="DO355" s="40">
        <f t="shared" si="114"/>
        <v>0</v>
      </c>
      <c r="DP355" s="40"/>
      <c r="DQ355" s="13" t="str">
        <f t="shared" si="115"/>
        <v/>
      </c>
      <c r="DR355" s="13"/>
      <c r="DS355" s="13"/>
    </row>
    <row r="356" spans="1:123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>
        <v>348</v>
      </c>
      <c r="CY356" s="13" t="s">
        <v>1029</v>
      </c>
      <c r="CZ356" s="14" t="s">
        <v>1030</v>
      </c>
      <c r="DA356" s="13" t="s">
        <v>95</v>
      </c>
      <c r="DB356" s="13" t="s">
        <v>375</v>
      </c>
      <c r="DC356" s="40"/>
      <c r="DD356" s="13" t="str">
        <f t="shared" si="107"/>
        <v/>
      </c>
      <c r="DE356" s="13" t="str">
        <f t="shared" si="108"/>
        <v/>
      </c>
      <c r="DF356" s="13" t="str">
        <f t="shared" si="109"/>
        <v/>
      </c>
      <c r="DG356" s="40">
        <f t="shared" si="110"/>
        <v>0</v>
      </c>
      <c r="DH356" s="13" t="str">
        <f t="shared" si="104"/>
        <v/>
      </c>
      <c r="DI356" s="22" t="str">
        <f t="shared" si="105"/>
        <v/>
      </c>
      <c r="DJ356" s="13" t="str">
        <f>IF(DI356="","",RANK(DI356,$DI$9:$DI$1415,1)+COUNTIF($DI$9:DI356,DI356)-1)</f>
        <v/>
      </c>
      <c r="DK356" s="13" t="str">
        <f t="shared" si="106"/>
        <v/>
      </c>
      <c r="DL356" s="13" t="str">
        <f t="shared" si="111"/>
        <v/>
      </c>
      <c r="DM356" s="14" t="str">
        <f t="shared" si="112"/>
        <v/>
      </c>
      <c r="DN356" s="13" t="str">
        <f t="shared" si="113"/>
        <v/>
      </c>
      <c r="DO356" s="40">
        <f t="shared" si="114"/>
        <v>0</v>
      </c>
      <c r="DP356" s="40"/>
      <c r="DQ356" s="13" t="str">
        <f t="shared" si="115"/>
        <v/>
      </c>
      <c r="DR356" s="13"/>
      <c r="DS356" s="13"/>
    </row>
    <row r="357" spans="1:123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>
        <v>349</v>
      </c>
      <c r="CY357" s="13" t="s">
        <v>1031</v>
      </c>
      <c r="CZ357" s="14" t="s">
        <v>1032</v>
      </c>
      <c r="DA357" s="13" t="s">
        <v>95</v>
      </c>
      <c r="DB357" s="13" t="s">
        <v>375</v>
      </c>
      <c r="DC357" s="40"/>
      <c r="DD357" s="13" t="str">
        <f t="shared" si="107"/>
        <v/>
      </c>
      <c r="DE357" s="13" t="str">
        <f t="shared" si="108"/>
        <v/>
      </c>
      <c r="DF357" s="13" t="str">
        <f t="shared" si="109"/>
        <v/>
      </c>
      <c r="DG357" s="40">
        <f t="shared" si="110"/>
        <v>0</v>
      </c>
      <c r="DH357" s="13" t="str">
        <f t="shared" si="104"/>
        <v/>
      </c>
      <c r="DI357" s="22" t="str">
        <f t="shared" si="105"/>
        <v/>
      </c>
      <c r="DJ357" s="13" t="str">
        <f>IF(DI357="","",RANK(DI357,$DI$9:$DI$1415,1)+COUNTIF($DI$9:DI357,DI357)-1)</f>
        <v/>
      </c>
      <c r="DK357" s="13" t="str">
        <f t="shared" si="106"/>
        <v/>
      </c>
      <c r="DL357" s="13" t="str">
        <f t="shared" si="111"/>
        <v/>
      </c>
      <c r="DM357" s="14" t="str">
        <f t="shared" si="112"/>
        <v/>
      </c>
      <c r="DN357" s="13" t="str">
        <f t="shared" si="113"/>
        <v/>
      </c>
      <c r="DO357" s="40">
        <f t="shared" si="114"/>
        <v>0</v>
      </c>
      <c r="DP357" s="40"/>
      <c r="DQ357" s="13" t="str">
        <f t="shared" si="115"/>
        <v/>
      </c>
      <c r="DR357" s="13"/>
      <c r="DS357" s="13"/>
    </row>
    <row r="358" spans="1:123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>
        <v>350</v>
      </c>
      <c r="CY358" s="13" t="s">
        <v>1033</v>
      </c>
      <c r="CZ358" s="14" t="s">
        <v>1034</v>
      </c>
      <c r="DA358" s="13" t="s">
        <v>95</v>
      </c>
      <c r="DB358" s="13" t="s">
        <v>375</v>
      </c>
      <c r="DC358" s="40"/>
      <c r="DD358" s="13" t="str">
        <f t="shared" si="107"/>
        <v/>
      </c>
      <c r="DE358" s="13" t="str">
        <f t="shared" si="108"/>
        <v/>
      </c>
      <c r="DF358" s="13" t="str">
        <f t="shared" si="109"/>
        <v/>
      </c>
      <c r="DG358" s="40">
        <f t="shared" si="110"/>
        <v>0</v>
      </c>
      <c r="DH358" s="13" t="str">
        <f t="shared" si="104"/>
        <v/>
      </c>
      <c r="DI358" s="22" t="str">
        <f t="shared" si="105"/>
        <v/>
      </c>
      <c r="DJ358" s="13" t="str">
        <f>IF(DI358="","",RANK(DI358,$DI$9:$DI$1415,1)+COUNTIF($DI$9:DI358,DI358)-1)</f>
        <v/>
      </c>
      <c r="DK358" s="13" t="str">
        <f t="shared" si="106"/>
        <v/>
      </c>
      <c r="DL358" s="13" t="str">
        <f t="shared" si="111"/>
        <v/>
      </c>
      <c r="DM358" s="14" t="str">
        <f t="shared" si="112"/>
        <v/>
      </c>
      <c r="DN358" s="13" t="str">
        <f t="shared" si="113"/>
        <v/>
      </c>
      <c r="DO358" s="40">
        <f t="shared" si="114"/>
        <v>0</v>
      </c>
      <c r="DP358" s="40"/>
      <c r="DQ358" s="13" t="str">
        <f t="shared" si="115"/>
        <v/>
      </c>
      <c r="DR358" s="13"/>
      <c r="DS358" s="13"/>
    </row>
    <row r="359" spans="1:123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>
        <v>351</v>
      </c>
      <c r="CY359" s="13" t="s">
        <v>1035</v>
      </c>
      <c r="CZ359" s="14" t="s">
        <v>1036</v>
      </c>
      <c r="DA359" s="13" t="s">
        <v>95</v>
      </c>
      <c r="DB359" s="13" t="s">
        <v>375</v>
      </c>
      <c r="DC359" s="40"/>
      <c r="DD359" s="13" t="str">
        <f t="shared" si="107"/>
        <v/>
      </c>
      <c r="DE359" s="13" t="str">
        <f t="shared" si="108"/>
        <v/>
      </c>
      <c r="DF359" s="13" t="str">
        <f t="shared" si="109"/>
        <v/>
      </c>
      <c r="DG359" s="40">
        <f t="shared" si="110"/>
        <v>0</v>
      </c>
      <c r="DH359" s="13" t="str">
        <f t="shared" si="104"/>
        <v/>
      </c>
      <c r="DI359" s="22" t="str">
        <f t="shared" si="105"/>
        <v/>
      </c>
      <c r="DJ359" s="13" t="str">
        <f>IF(DI359="","",RANK(DI359,$DI$9:$DI$1415,1)+COUNTIF($DI$9:DI359,DI359)-1)</f>
        <v/>
      </c>
      <c r="DK359" s="13" t="str">
        <f t="shared" si="106"/>
        <v/>
      </c>
      <c r="DL359" s="13" t="str">
        <f t="shared" si="111"/>
        <v/>
      </c>
      <c r="DM359" s="14" t="str">
        <f t="shared" si="112"/>
        <v/>
      </c>
      <c r="DN359" s="13" t="str">
        <f t="shared" si="113"/>
        <v/>
      </c>
      <c r="DO359" s="40">
        <f t="shared" si="114"/>
        <v>0</v>
      </c>
      <c r="DP359" s="40"/>
      <c r="DQ359" s="13" t="str">
        <f t="shared" si="115"/>
        <v/>
      </c>
      <c r="DR359" s="13"/>
      <c r="DS359" s="13"/>
    </row>
    <row r="360" spans="1:123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>
        <v>352</v>
      </c>
      <c r="CY360" s="13" t="s">
        <v>1037</v>
      </c>
      <c r="CZ360" s="14" t="s">
        <v>1038</v>
      </c>
      <c r="DA360" s="13" t="s">
        <v>95</v>
      </c>
      <c r="DB360" s="13" t="s">
        <v>375</v>
      </c>
      <c r="DC360" s="40"/>
      <c r="DD360" s="13" t="str">
        <f t="shared" si="107"/>
        <v/>
      </c>
      <c r="DE360" s="13" t="str">
        <f t="shared" si="108"/>
        <v/>
      </c>
      <c r="DF360" s="13" t="str">
        <f t="shared" si="109"/>
        <v/>
      </c>
      <c r="DG360" s="40">
        <f t="shared" si="110"/>
        <v>0</v>
      </c>
      <c r="DH360" s="13" t="str">
        <f t="shared" si="104"/>
        <v/>
      </c>
      <c r="DI360" s="22" t="str">
        <f t="shared" si="105"/>
        <v/>
      </c>
      <c r="DJ360" s="13" t="str">
        <f>IF(DI360="","",RANK(DI360,$DI$9:$DI$1415,1)+COUNTIF($DI$9:DI360,DI360)-1)</f>
        <v/>
      </c>
      <c r="DK360" s="13" t="str">
        <f t="shared" si="106"/>
        <v/>
      </c>
      <c r="DL360" s="13" t="str">
        <f t="shared" si="111"/>
        <v/>
      </c>
      <c r="DM360" s="14" t="str">
        <f t="shared" si="112"/>
        <v/>
      </c>
      <c r="DN360" s="13" t="str">
        <f t="shared" si="113"/>
        <v/>
      </c>
      <c r="DO360" s="40">
        <f t="shared" si="114"/>
        <v>0</v>
      </c>
      <c r="DP360" s="40"/>
      <c r="DQ360" s="13" t="str">
        <f t="shared" si="115"/>
        <v/>
      </c>
      <c r="DR360" s="13"/>
      <c r="DS360" s="13"/>
    </row>
    <row r="361" spans="1:123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>
        <v>353</v>
      </c>
      <c r="CY361" s="13" t="s">
        <v>1039</v>
      </c>
      <c r="CZ361" s="14" t="s">
        <v>1040</v>
      </c>
      <c r="DA361" s="13" t="s">
        <v>95</v>
      </c>
      <c r="DB361" s="13" t="s">
        <v>100</v>
      </c>
      <c r="DC361" s="40"/>
      <c r="DD361" s="13" t="str">
        <f t="shared" si="107"/>
        <v/>
      </c>
      <c r="DE361" s="13" t="str">
        <f t="shared" si="108"/>
        <v/>
      </c>
      <c r="DF361" s="13" t="str">
        <f t="shared" si="109"/>
        <v/>
      </c>
      <c r="DG361" s="40">
        <f t="shared" si="110"/>
        <v>0</v>
      </c>
      <c r="DH361" s="13" t="str">
        <f t="shared" si="104"/>
        <v/>
      </c>
      <c r="DI361" s="22" t="str">
        <f t="shared" si="105"/>
        <v/>
      </c>
      <c r="DJ361" s="13" t="str">
        <f>IF(DI361="","",RANK(DI361,$DI$9:$DI$1415,1)+COUNTIF($DI$9:DI361,DI361)-1)</f>
        <v/>
      </c>
      <c r="DK361" s="13" t="str">
        <f t="shared" si="106"/>
        <v/>
      </c>
      <c r="DL361" s="13" t="str">
        <f t="shared" si="111"/>
        <v/>
      </c>
      <c r="DM361" s="14" t="str">
        <f t="shared" si="112"/>
        <v/>
      </c>
      <c r="DN361" s="13" t="str">
        <f t="shared" si="113"/>
        <v/>
      </c>
      <c r="DO361" s="40">
        <f t="shared" si="114"/>
        <v>0</v>
      </c>
      <c r="DP361" s="40"/>
      <c r="DQ361" s="13" t="str">
        <f t="shared" si="115"/>
        <v/>
      </c>
      <c r="DR361" s="13"/>
      <c r="DS361" s="13"/>
    </row>
    <row r="362" spans="1:123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>
        <v>354</v>
      </c>
      <c r="CY362" s="13" t="s">
        <v>1041</v>
      </c>
      <c r="CZ362" s="14" t="s">
        <v>1042</v>
      </c>
      <c r="DA362" s="13" t="s">
        <v>96</v>
      </c>
      <c r="DB362" s="13" t="s">
        <v>101</v>
      </c>
      <c r="DC362" s="40"/>
      <c r="DD362" s="13" t="str">
        <f t="shared" si="107"/>
        <v/>
      </c>
      <c r="DE362" s="13" t="str">
        <f t="shared" si="108"/>
        <v/>
      </c>
      <c r="DF362" s="13" t="str">
        <f t="shared" si="109"/>
        <v/>
      </c>
      <c r="DG362" s="40">
        <f t="shared" si="110"/>
        <v>0</v>
      </c>
      <c r="DH362" s="13" t="str">
        <f t="shared" si="104"/>
        <v/>
      </c>
      <c r="DI362" s="22" t="str">
        <f t="shared" si="105"/>
        <v/>
      </c>
      <c r="DJ362" s="13" t="str">
        <f>IF(DI362="","",RANK(DI362,$DI$9:$DI$1415,1)+COUNTIF($DI$9:DI362,DI362)-1)</f>
        <v/>
      </c>
      <c r="DK362" s="13" t="str">
        <f t="shared" si="106"/>
        <v/>
      </c>
      <c r="DL362" s="13" t="str">
        <f t="shared" si="111"/>
        <v/>
      </c>
      <c r="DM362" s="14" t="str">
        <f t="shared" si="112"/>
        <v/>
      </c>
      <c r="DN362" s="13" t="str">
        <f t="shared" si="113"/>
        <v/>
      </c>
      <c r="DO362" s="40">
        <f t="shared" si="114"/>
        <v>0</v>
      </c>
      <c r="DP362" s="40"/>
      <c r="DQ362" s="13" t="str">
        <f t="shared" si="115"/>
        <v/>
      </c>
      <c r="DR362" s="13"/>
      <c r="DS362" s="13"/>
    </row>
    <row r="363" spans="1:123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>
        <v>355</v>
      </c>
      <c r="CY363" s="13" t="s">
        <v>1043</v>
      </c>
      <c r="CZ363" s="14" t="s">
        <v>1044</v>
      </c>
      <c r="DA363" s="13" t="s">
        <v>95</v>
      </c>
      <c r="DB363" s="13" t="s">
        <v>375</v>
      </c>
      <c r="DC363" s="40"/>
      <c r="DD363" s="13" t="str">
        <f t="shared" si="107"/>
        <v/>
      </c>
      <c r="DE363" s="13" t="str">
        <f t="shared" si="108"/>
        <v/>
      </c>
      <c r="DF363" s="13" t="str">
        <f t="shared" si="109"/>
        <v/>
      </c>
      <c r="DG363" s="40">
        <f t="shared" si="110"/>
        <v>0</v>
      </c>
      <c r="DH363" s="13" t="str">
        <f t="shared" si="104"/>
        <v/>
      </c>
      <c r="DI363" s="22" t="str">
        <f t="shared" si="105"/>
        <v/>
      </c>
      <c r="DJ363" s="13" t="str">
        <f>IF(DI363="","",RANK(DI363,$DI$9:$DI$1415,1)+COUNTIF($DI$9:DI363,DI363)-1)</f>
        <v/>
      </c>
      <c r="DK363" s="13" t="str">
        <f t="shared" si="106"/>
        <v/>
      </c>
      <c r="DL363" s="13" t="str">
        <f t="shared" si="111"/>
        <v/>
      </c>
      <c r="DM363" s="14" t="str">
        <f t="shared" si="112"/>
        <v/>
      </c>
      <c r="DN363" s="13" t="str">
        <f t="shared" si="113"/>
        <v/>
      </c>
      <c r="DO363" s="40">
        <f t="shared" si="114"/>
        <v>0</v>
      </c>
      <c r="DP363" s="40"/>
      <c r="DQ363" s="13" t="str">
        <f t="shared" si="115"/>
        <v/>
      </c>
      <c r="DR363" s="13"/>
      <c r="DS363" s="13"/>
    </row>
    <row r="364" spans="1:123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>
        <v>356</v>
      </c>
      <c r="CY364" s="13" t="s">
        <v>1045</v>
      </c>
      <c r="CZ364" s="14" t="s">
        <v>1046</v>
      </c>
      <c r="DA364" s="13" t="s">
        <v>95</v>
      </c>
      <c r="DB364" s="13" t="s">
        <v>375</v>
      </c>
      <c r="DC364" s="40"/>
      <c r="DD364" s="13" t="str">
        <f t="shared" si="107"/>
        <v/>
      </c>
      <c r="DE364" s="13" t="str">
        <f t="shared" si="108"/>
        <v/>
      </c>
      <c r="DF364" s="13" t="str">
        <f t="shared" si="109"/>
        <v/>
      </c>
      <c r="DG364" s="40">
        <f t="shared" si="110"/>
        <v>0</v>
      </c>
      <c r="DH364" s="13" t="str">
        <f t="shared" si="104"/>
        <v/>
      </c>
      <c r="DI364" s="22" t="str">
        <f t="shared" si="105"/>
        <v/>
      </c>
      <c r="DJ364" s="13" t="str">
        <f>IF(DI364="","",RANK(DI364,$DI$9:$DI$1415,1)+COUNTIF($DI$9:DI364,DI364)-1)</f>
        <v/>
      </c>
      <c r="DK364" s="13" t="str">
        <f t="shared" si="106"/>
        <v/>
      </c>
      <c r="DL364" s="13" t="str">
        <f t="shared" si="111"/>
        <v/>
      </c>
      <c r="DM364" s="14" t="str">
        <f t="shared" si="112"/>
        <v/>
      </c>
      <c r="DN364" s="13" t="str">
        <f t="shared" si="113"/>
        <v/>
      </c>
      <c r="DO364" s="40">
        <f t="shared" si="114"/>
        <v>0</v>
      </c>
      <c r="DP364" s="40"/>
      <c r="DQ364" s="13" t="str">
        <f t="shared" si="115"/>
        <v/>
      </c>
      <c r="DR364" s="13"/>
      <c r="DS364" s="13"/>
    </row>
    <row r="365" spans="1:123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>
        <v>357</v>
      </c>
      <c r="CY365" s="13" t="s">
        <v>1047</v>
      </c>
      <c r="CZ365" s="14" t="s">
        <v>1048</v>
      </c>
      <c r="DA365" s="13" t="s">
        <v>95</v>
      </c>
      <c r="DB365" s="13" t="s">
        <v>375</v>
      </c>
      <c r="DC365" s="40"/>
      <c r="DD365" s="13" t="str">
        <f t="shared" si="107"/>
        <v/>
      </c>
      <c r="DE365" s="13" t="str">
        <f t="shared" si="108"/>
        <v/>
      </c>
      <c r="DF365" s="13" t="str">
        <f t="shared" si="109"/>
        <v/>
      </c>
      <c r="DG365" s="40">
        <f t="shared" si="110"/>
        <v>0</v>
      </c>
      <c r="DH365" s="13" t="str">
        <f t="shared" si="104"/>
        <v/>
      </c>
      <c r="DI365" s="22" t="str">
        <f t="shared" si="105"/>
        <v/>
      </c>
      <c r="DJ365" s="13" t="str">
        <f>IF(DI365="","",RANK(DI365,$DI$9:$DI$1415,1)+COUNTIF($DI$9:DI365,DI365)-1)</f>
        <v/>
      </c>
      <c r="DK365" s="13" t="str">
        <f t="shared" si="106"/>
        <v/>
      </c>
      <c r="DL365" s="13" t="str">
        <f t="shared" si="111"/>
        <v/>
      </c>
      <c r="DM365" s="14" t="str">
        <f t="shared" si="112"/>
        <v/>
      </c>
      <c r="DN365" s="13" t="str">
        <f t="shared" si="113"/>
        <v/>
      </c>
      <c r="DO365" s="40">
        <f t="shared" si="114"/>
        <v>0</v>
      </c>
      <c r="DP365" s="40"/>
      <c r="DQ365" s="13" t="str">
        <f t="shared" si="115"/>
        <v/>
      </c>
      <c r="DR365" s="13"/>
      <c r="DS365" s="13"/>
    </row>
    <row r="366" spans="1:123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>
        <v>358</v>
      </c>
      <c r="CY366" s="13" t="s">
        <v>1049</v>
      </c>
      <c r="CZ366" s="14" t="s">
        <v>1050</v>
      </c>
      <c r="DA366" s="13" t="s">
        <v>95</v>
      </c>
      <c r="DB366" s="13" t="s">
        <v>375</v>
      </c>
      <c r="DC366" s="40"/>
      <c r="DD366" s="13" t="str">
        <f t="shared" si="107"/>
        <v/>
      </c>
      <c r="DE366" s="13" t="str">
        <f t="shared" si="108"/>
        <v/>
      </c>
      <c r="DF366" s="13" t="str">
        <f t="shared" si="109"/>
        <v/>
      </c>
      <c r="DG366" s="40">
        <f t="shared" si="110"/>
        <v>0</v>
      </c>
      <c r="DH366" s="13" t="str">
        <f t="shared" si="104"/>
        <v/>
      </c>
      <c r="DI366" s="22" t="str">
        <f t="shared" si="105"/>
        <v/>
      </c>
      <c r="DJ366" s="13" t="str">
        <f>IF(DI366="","",RANK(DI366,$DI$9:$DI$1415,1)+COUNTIF($DI$9:DI366,DI366)-1)</f>
        <v/>
      </c>
      <c r="DK366" s="13" t="str">
        <f t="shared" si="106"/>
        <v/>
      </c>
      <c r="DL366" s="13" t="str">
        <f t="shared" si="111"/>
        <v/>
      </c>
      <c r="DM366" s="14" t="str">
        <f t="shared" si="112"/>
        <v/>
      </c>
      <c r="DN366" s="13" t="str">
        <f t="shared" si="113"/>
        <v/>
      </c>
      <c r="DO366" s="40">
        <f t="shared" si="114"/>
        <v>0</v>
      </c>
      <c r="DP366" s="40"/>
      <c r="DQ366" s="13" t="str">
        <f t="shared" si="115"/>
        <v/>
      </c>
      <c r="DR366" s="13"/>
      <c r="DS366" s="13"/>
    </row>
    <row r="367" spans="1:123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>
        <v>359</v>
      </c>
      <c r="CY367" s="13" t="s">
        <v>1051</v>
      </c>
      <c r="CZ367" s="14" t="s">
        <v>1052</v>
      </c>
      <c r="DA367" s="13" t="s">
        <v>95</v>
      </c>
      <c r="DB367" s="13" t="s">
        <v>375</v>
      </c>
      <c r="DC367" s="40"/>
      <c r="DD367" s="13" t="str">
        <f t="shared" si="107"/>
        <v/>
      </c>
      <c r="DE367" s="13" t="str">
        <f t="shared" si="108"/>
        <v/>
      </c>
      <c r="DF367" s="13" t="str">
        <f t="shared" si="109"/>
        <v/>
      </c>
      <c r="DG367" s="40">
        <f t="shared" si="110"/>
        <v>0</v>
      </c>
      <c r="DH367" s="13" t="str">
        <f t="shared" si="104"/>
        <v/>
      </c>
      <c r="DI367" s="22" t="str">
        <f t="shared" si="105"/>
        <v/>
      </c>
      <c r="DJ367" s="13" t="str">
        <f>IF(DI367="","",RANK(DI367,$DI$9:$DI$1415,1)+COUNTIF($DI$9:DI367,DI367)-1)</f>
        <v/>
      </c>
      <c r="DK367" s="13" t="str">
        <f t="shared" si="106"/>
        <v/>
      </c>
      <c r="DL367" s="13" t="str">
        <f t="shared" si="111"/>
        <v/>
      </c>
      <c r="DM367" s="14" t="str">
        <f t="shared" si="112"/>
        <v/>
      </c>
      <c r="DN367" s="13" t="str">
        <f t="shared" si="113"/>
        <v/>
      </c>
      <c r="DO367" s="40">
        <f t="shared" si="114"/>
        <v>0</v>
      </c>
      <c r="DP367" s="40"/>
      <c r="DQ367" s="13" t="str">
        <f t="shared" si="115"/>
        <v/>
      </c>
      <c r="DR367" s="13"/>
      <c r="DS367" s="13"/>
    </row>
    <row r="368" spans="1:123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>
        <v>360</v>
      </c>
      <c r="CY368" s="13" t="s">
        <v>1053</v>
      </c>
      <c r="CZ368" s="14" t="s">
        <v>1054</v>
      </c>
      <c r="DA368" s="13" t="s">
        <v>95</v>
      </c>
      <c r="DB368" s="13" t="s">
        <v>375</v>
      </c>
      <c r="DC368" s="40"/>
      <c r="DD368" s="13" t="str">
        <f t="shared" si="107"/>
        <v/>
      </c>
      <c r="DE368" s="13" t="str">
        <f t="shared" si="108"/>
        <v/>
      </c>
      <c r="DF368" s="13" t="str">
        <f t="shared" si="109"/>
        <v/>
      </c>
      <c r="DG368" s="40">
        <f t="shared" si="110"/>
        <v>0</v>
      </c>
      <c r="DH368" s="13" t="str">
        <f t="shared" si="104"/>
        <v/>
      </c>
      <c r="DI368" s="22" t="str">
        <f t="shared" si="105"/>
        <v/>
      </c>
      <c r="DJ368" s="13" t="str">
        <f>IF(DI368="","",RANK(DI368,$DI$9:$DI$1415,1)+COUNTIF($DI$9:DI368,DI368)-1)</f>
        <v/>
      </c>
      <c r="DK368" s="13" t="str">
        <f t="shared" si="106"/>
        <v/>
      </c>
      <c r="DL368" s="13" t="str">
        <f t="shared" si="111"/>
        <v/>
      </c>
      <c r="DM368" s="14" t="str">
        <f t="shared" si="112"/>
        <v/>
      </c>
      <c r="DN368" s="13" t="str">
        <f t="shared" si="113"/>
        <v/>
      </c>
      <c r="DO368" s="40">
        <f t="shared" si="114"/>
        <v>0</v>
      </c>
      <c r="DP368" s="40"/>
      <c r="DQ368" s="13" t="str">
        <f t="shared" si="115"/>
        <v/>
      </c>
      <c r="DR368" s="13"/>
      <c r="DS368" s="13"/>
    </row>
    <row r="369" spans="1:123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>
        <v>361</v>
      </c>
      <c r="CY369" s="13" t="s">
        <v>1055</v>
      </c>
      <c r="CZ369" s="14" t="s">
        <v>1056</v>
      </c>
      <c r="DA369" s="13" t="s">
        <v>95</v>
      </c>
      <c r="DB369" s="13" t="s">
        <v>375</v>
      </c>
      <c r="DC369" s="40"/>
      <c r="DD369" s="13" t="str">
        <f t="shared" si="107"/>
        <v/>
      </c>
      <c r="DE369" s="13" t="str">
        <f t="shared" si="108"/>
        <v/>
      </c>
      <c r="DF369" s="13" t="str">
        <f t="shared" si="109"/>
        <v/>
      </c>
      <c r="DG369" s="40">
        <f t="shared" si="110"/>
        <v>0</v>
      </c>
      <c r="DH369" s="13" t="str">
        <f t="shared" si="104"/>
        <v/>
      </c>
      <c r="DI369" s="22" t="str">
        <f t="shared" si="105"/>
        <v/>
      </c>
      <c r="DJ369" s="13" t="str">
        <f>IF(DI369="","",RANK(DI369,$DI$9:$DI$1415,1)+COUNTIF($DI$9:DI369,DI369)-1)</f>
        <v/>
      </c>
      <c r="DK369" s="13" t="str">
        <f t="shared" si="106"/>
        <v/>
      </c>
      <c r="DL369" s="13" t="str">
        <f t="shared" si="111"/>
        <v/>
      </c>
      <c r="DM369" s="14" t="str">
        <f t="shared" si="112"/>
        <v/>
      </c>
      <c r="DN369" s="13" t="str">
        <f t="shared" si="113"/>
        <v/>
      </c>
      <c r="DO369" s="40">
        <f t="shared" si="114"/>
        <v>0</v>
      </c>
      <c r="DP369" s="40"/>
      <c r="DQ369" s="13" t="str">
        <f t="shared" si="115"/>
        <v/>
      </c>
      <c r="DR369" s="13"/>
      <c r="DS369" s="13"/>
    </row>
    <row r="370" spans="1:123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>
        <v>362</v>
      </c>
      <c r="CY370" s="13" t="s">
        <v>1057</v>
      </c>
      <c r="CZ370" s="14" t="s">
        <v>1058</v>
      </c>
      <c r="DA370" s="13" t="s">
        <v>95</v>
      </c>
      <c r="DB370" s="13" t="s">
        <v>99</v>
      </c>
      <c r="DC370" s="40">
        <v>28508</v>
      </c>
      <c r="DD370" s="13" t="str">
        <f t="shared" si="107"/>
        <v/>
      </c>
      <c r="DE370" s="13" t="str">
        <f t="shared" si="108"/>
        <v/>
      </c>
      <c r="DF370" s="13" t="str">
        <f t="shared" si="109"/>
        <v/>
      </c>
      <c r="DG370" s="40">
        <f t="shared" si="110"/>
        <v>0</v>
      </c>
      <c r="DH370" s="13" t="str">
        <f t="shared" si="104"/>
        <v/>
      </c>
      <c r="DI370" s="22" t="str">
        <f t="shared" si="105"/>
        <v/>
      </c>
      <c r="DJ370" s="13" t="str">
        <f>IF(DI370="","",RANK(DI370,$DI$9:$DI$1415,1)+COUNTIF($DI$9:DI370,DI370)-1)</f>
        <v/>
      </c>
      <c r="DK370" s="13" t="str">
        <f t="shared" si="106"/>
        <v/>
      </c>
      <c r="DL370" s="13" t="str">
        <f t="shared" si="111"/>
        <v/>
      </c>
      <c r="DM370" s="14" t="str">
        <f t="shared" si="112"/>
        <v/>
      </c>
      <c r="DN370" s="13" t="str">
        <f t="shared" si="113"/>
        <v/>
      </c>
      <c r="DO370" s="40">
        <f t="shared" si="114"/>
        <v>0</v>
      </c>
      <c r="DP370" s="40"/>
      <c r="DQ370" s="13" t="str">
        <f t="shared" si="115"/>
        <v/>
      </c>
      <c r="DR370" s="13"/>
      <c r="DS370" s="13"/>
    </row>
    <row r="371" spans="1:123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>
        <v>363</v>
      </c>
      <c r="CY371" s="13" t="s">
        <v>1059</v>
      </c>
      <c r="CZ371" s="14" t="s">
        <v>1060</v>
      </c>
      <c r="DA371" s="13" t="s">
        <v>95</v>
      </c>
      <c r="DB371" s="13" t="s">
        <v>99</v>
      </c>
      <c r="DC371" s="40"/>
      <c r="DD371" s="13" t="str">
        <f t="shared" si="107"/>
        <v/>
      </c>
      <c r="DE371" s="13" t="str">
        <f t="shared" si="108"/>
        <v/>
      </c>
      <c r="DF371" s="13" t="str">
        <f t="shared" si="109"/>
        <v/>
      </c>
      <c r="DG371" s="40">
        <f t="shared" si="110"/>
        <v>0</v>
      </c>
      <c r="DH371" s="13" t="str">
        <f t="shared" si="104"/>
        <v/>
      </c>
      <c r="DI371" s="22" t="str">
        <f t="shared" si="105"/>
        <v/>
      </c>
      <c r="DJ371" s="13" t="str">
        <f>IF(DI371="","",RANK(DI371,$DI$9:$DI$1415,1)+COUNTIF($DI$9:DI371,DI371)-1)</f>
        <v/>
      </c>
      <c r="DK371" s="13" t="str">
        <f t="shared" si="106"/>
        <v/>
      </c>
      <c r="DL371" s="13" t="str">
        <f t="shared" si="111"/>
        <v/>
      </c>
      <c r="DM371" s="14" t="str">
        <f t="shared" si="112"/>
        <v/>
      </c>
      <c r="DN371" s="13" t="str">
        <f t="shared" si="113"/>
        <v/>
      </c>
      <c r="DO371" s="40">
        <f t="shared" si="114"/>
        <v>0</v>
      </c>
      <c r="DP371" s="40"/>
      <c r="DQ371" s="13" t="str">
        <f t="shared" si="115"/>
        <v/>
      </c>
      <c r="DR371" s="13"/>
      <c r="DS371" s="13"/>
    </row>
    <row r="372" spans="1:123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>
        <v>364</v>
      </c>
      <c r="CY372" s="13" t="s">
        <v>1061</v>
      </c>
      <c r="CZ372" s="14" t="s">
        <v>1062</v>
      </c>
      <c r="DA372" s="13" t="s">
        <v>95</v>
      </c>
      <c r="DB372" s="13" t="s">
        <v>99</v>
      </c>
      <c r="DC372" s="40"/>
      <c r="DD372" s="13" t="str">
        <f t="shared" si="107"/>
        <v/>
      </c>
      <c r="DE372" s="13" t="str">
        <f t="shared" si="108"/>
        <v/>
      </c>
      <c r="DF372" s="13" t="str">
        <f t="shared" si="109"/>
        <v/>
      </c>
      <c r="DG372" s="40">
        <f t="shared" si="110"/>
        <v>0</v>
      </c>
      <c r="DH372" s="13" t="str">
        <f t="shared" si="104"/>
        <v/>
      </c>
      <c r="DI372" s="22" t="str">
        <f t="shared" si="105"/>
        <v/>
      </c>
      <c r="DJ372" s="13" t="str">
        <f>IF(DI372="","",RANK(DI372,$DI$9:$DI$1415,1)+COUNTIF($DI$9:DI372,DI372)-1)</f>
        <v/>
      </c>
      <c r="DK372" s="13" t="str">
        <f t="shared" si="106"/>
        <v/>
      </c>
      <c r="DL372" s="13" t="str">
        <f t="shared" si="111"/>
        <v/>
      </c>
      <c r="DM372" s="14" t="str">
        <f t="shared" si="112"/>
        <v/>
      </c>
      <c r="DN372" s="13" t="str">
        <f t="shared" si="113"/>
        <v/>
      </c>
      <c r="DO372" s="40">
        <f t="shared" si="114"/>
        <v>0</v>
      </c>
      <c r="DP372" s="40"/>
      <c r="DQ372" s="13" t="str">
        <f t="shared" si="115"/>
        <v/>
      </c>
      <c r="DR372" s="13"/>
      <c r="DS372" s="13"/>
    </row>
    <row r="373" spans="1:123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>
        <v>365</v>
      </c>
      <c r="CY373" s="13" t="s">
        <v>1063</v>
      </c>
      <c r="CZ373" s="14" t="s">
        <v>1064</v>
      </c>
      <c r="DA373" s="13" t="s">
        <v>95</v>
      </c>
      <c r="DB373" s="13" t="s">
        <v>375</v>
      </c>
      <c r="DC373" s="40"/>
      <c r="DD373" s="13" t="str">
        <f t="shared" si="107"/>
        <v/>
      </c>
      <c r="DE373" s="13" t="str">
        <f t="shared" si="108"/>
        <v/>
      </c>
      <c r="DF373" s="13" t="str">
        <f t="shared" si="109"/>
        <v/>
      </c>
      <c r="DG373" s="40">
        <f t="shared" si="110"/>
        <v>0</v>
      </c>
      <c r="DH373" s="13" t="str">
        <f t="shared" si="104"/>
        <v/>
      </c>
      <c r="DI373" s="22" t="str">
        <f t="shared" si="105"/>
        <v/>
      </c>
      <c r="DJ373" s="13" t="str">
        <f>IF(DI373="","",RANK(DI373,$DI$9:$DI$1415,1)+COUNTIF($DI$9:DI373,DI373)-1)</f>
        <v/>
      </c>
      <c r="DK373" s="13" t="str">
        <f t="shared" si="106"/>
        <v/>
      </c>
      <c r="DL373" s="13" t="str">
        <f t="shared" si="111"/>
        <v/>
      </c>
      <c r="DM373" s="14" t="str">
        <f t="shared" si="112"/>
        <v/>
      </c>
      <c r="DN373" s="13" t="str">
        <f t="shared" si="113"/>
        <v/>
      </c>
      <c r="DO373" s="40">
        <f t="shared" si="114"/>
        <v>0</v>
      </c>
      <c r="DP373" s="40"/>
      <c r="DQ373" s="13" t="str">
        <f t="shared" si="115"/>
        <v/>
      </c>
      <c r="DR373" s="13"/>
      <c r="DS373" s="13"/>
    </row>
    <row r="374" spans="1:123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>
        <v>366</v>
      </c>
      <c r="CY374" s="13" t="s">
        <v>1065</v>
      </c>
      <c r="CZ374" s="14" t="s">
        <v>1066</v>
      </c>
      <c r="DA374" s="13" t="s">
        <v>95</v>
      </c>
      <c r="DB374" s="13" t="s">
        <v>102</v>
      </c>
      <c r="DC374" s="40"/>
      <c r="DD374" s="13" t="str">
        <f t="shared" si="107"/>
        <v/>
      </c>
      <c r="DE374" s="13" t="str">
        <f t="shared" si="108"/>
        <v/>
      </c>
      <c r="DF374" s="13" t="str">
        <f t="shared" si="109"/>
        <v/>
      </c>
      <c r="DG374" s="40">
        <f t="shared" si="110"/>
        <v>0</v>
      </c>
      <c r="DH374" s="13" t="str">
        <f t="shared" si="104"/>
        <v/>
      </c>
      <c r="DI374" s="22" t="str">
        <f t="shared" si="105"/>
        <v/>
      </c>
      <c r="DJ374" s="13" t="str">
        <f>IF(DI374="","",RANK(DI374,$DI$9:$DI$1415,1)+COUNTIF($DI$9:DI374,DI374)-1)</f>
        <v/>
      </c>
      <c r="DK374" s="13" t="str">
        <f t="shared" si="106"/>
        <v/>
      </c>
      <c r="DL374" s="13" t="str">
        <f t="shared" si="111"/>
        <v/>
      </c>
      <c r="DM374" s="14" t="str">
        <f t="shared" si="112"/>
        <v/>
      </c>
      <c r="DN374" s="13" t="str">
        <f t="shared" si="113"/>
        <v/>
      </c>
      <c r="DO374" s="40">
        <f t="shared" si="114"/>
        <v>0</v>
      </c>
      <c r="DP374" s="40"/>
      <c r="DQ374" s="13" t="str">
        <f t="shared" si="115"/>
        <v/>
      </c>
      <c r="DR374" s="13"/>
      <c r="DS374" s="13"/>
    </row>
    <row r="375" spans="1:123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>
        <v>367</v>
      </c>
      <c r="CY375" s="13" t="s">
        <v>1067</v>
      </c>
      <c r="CZ375" s="14" t="s">
        <v>1068</v>
      </c>
      <c r="DA375" s="13" t="s">
        <v>95</v>
      </c>
      <c r="DB375" s="13" t="s">
        <v>375</v>
      </c>
      <c r="DC375" s="40"/>
      <c r="DD375" s="13" t="str">
        <f t="shared" si="107"/>
        <v/>
      </c>
      <c r="DE375" s="13" t="str">
        <f t="shared" si="108"/>
        <v/>
      </c>
      <c r="DF375" s="13" t="str">
        <f t="shared" si="109"/>
        <v/>
      </c>
      <c r="DG375" s="40">
        <f t="shared" si="110"/>
        <v>0</v>
      </c>
      <c r="DH375" s="13" t="str">
        <f t="shared" si="104"/>
        <v/>
      </c>
      <c r="DI375" s="22" t="str">
        <f t="shared" si="105"/>
        <v/>
      </c>
      <c r="DJ375" s="13" t="str">
        <f>IF(DI375="","",RANK(DI375,$DI$9:$DI$1415,1)+COUNTIF($DI$9:DI375,DI375)-1)</f>
        <v/>
      </c>
      <c r="DK375" s="13" t="str">
        <f t="shared" si="106"/>
        <v/>
      </c>
      <c r="DL375" s="13" t="str">
        <f t="shared" si="111"/>
        <v/>
      </c>
      <c r="DM375" s="14" t="str">
        <f t="shared" si="112"/>
        <v/>
      </c>
      <c r="DN375" s="13" t="str">
        <f t="shared" si="113"/>
        <v/>
      </c>
      <c r="DO375" s="40">
        <f t="shared" si="114"/>
        <v>0</v>
      </c>
      <c r="DP375" s="40"/>
      <c r="DQ375" s="13" t="str">
        <f t="shared" si="115"/>
        <v/>
      </c>
      <c r="DR375" s="13"/>
      <c r="DS375" s="13"/>
    </row>
    <row r="376" spans="1:123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>
        <v>368</v>
      </c>
      <c r="CY376" s="13" t="s">
        <v>1069</v>
      </c>
      <c r="CZ376" s="14" t="s">
        <v>1070</v>
      </c>
      <c r="DA376" s="13" t="s">
        <v>95</v>
      </c>
      <c r="DB376" s="13" t="s">
        <v>104</v>
      </c>
      <c r="DC376" s="40"/>
      <c r="DD376" s="13" t="str">
        <f t="shared" si="107"/>
        <v/>
      </c>
      <c r="DE376" s="13" t="str">
        <f t="shared" si="108"/>
        <v/>
      </c>
      <c r="DF376" s="13" t="str">
        <f t="shared" si="109"/>
        <v/>
      </c>
      <c r="DG376" s="40">
        <f t="shared" si="110"/>
        <v>0</v>
      </c>
      <c r="DH376" s="13" t="str">
        <f t="shared" si="104"/>
        <v/>
      </c>
      <c r="DI376" s="22" t="str">
        <f t="shared" si="105"/>
        <v/>
      </c>
      <c r="DJ376" s="13" t="str">
        <f>IF(DI376="","",RANK(DI376,$DI$9:$DI$1415,1)+COUNTIF($DI$9:DI376,DI376)-1)</f>
        <v/>
      </c>
      <c r="DK376" s="13" t="str">
        <f t="shared" si="106"/>
        <v/>
      </c>
      <c r="DL376" s="13" t="str">
        <f t="shared" si="111"/>
        <v/>
      </c>
      <c r="DM376" s="14" t="str">
        <f t="shared" si="112"/>
        <v/>
      </c>
      <c r="DN376" s="13" t="str">
        <f t="shared" si="113"/>
        <v/>
      </c>
      <c r="DO376" s="40">
        <f t="shared" si="114"/>
        <v>0</v>
      </c>
      <c r="DP376" s="40"/>
      <c r="DQ376" s="13" t="str">
        <f t="shared" si="115"/>
        <v/>
      </c>
      <c r="DR376" s="13"/>
      <c r="DS376" s="13"/>
    </row>
    <row r="377" spans="1:123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>
        <v>369</v>
      </c>
      <c r="CY377" s="13" t="s">
        <v>1071</v>
      </c>
      <c r="CZ377" s="14" t="s">
        <v>1072</v>
      </c>
      <c r="DA377" s="13" t="s">
        <v>95</v>
      </c>
      <c r="DB377" s="13" t="s">
        <v>100</v>
      </c>
      <c r="DC377" s="40"/>
      <c r="DD377" s="13" t="str">
        <f t="shared" si="107"/>
        <v/>
      </c>
      <c r="DE377" s="13" t="str">
        <f t="shared" si="108"/>
        <v/>
      </c>
      <c r="DF377" s="13" t="str">
        <f t="shared" si="109"/>
        <v/>
      </c>
      <c r="DG377" s="40">
        <f t="shared" si="110"/>
        <v>0</v>
      </c>
      <c r="DH377" s="13" t="str">
        <f t="shared" si="104"/>
        <v/>
      </c>
      <c r="DI377" s="22" t="str">
        <f t="shared" si="105"/>
        <v/>
      </c>
      <c r="DJ377" s="13" t="str">
        <f>IF(DI377="","",RANK(DI377,$DI$9:$DI$1415,1)+COUNTIF($DI$9:DI377,DI377)-1)</f>
        <v/>
      </c>
      <c r="DK377" s="13" t="str">
        <f t="shared" si="106"/>
        <v/>
      </c>
      <c r="DL377" s="13" t="str">
        <f t="shared" si="111"/>
        <v/>
      </c>
      <c r="DM377" s="14" t="str">
        <f t="shared" si="112"/>
        <v/>
      </c>
      <c r="DN377" s="13" t="str">
        <f t="shared" si="113"/>
        <v/>
      </c>
      <c r="DO377" s="40">
        <f t="shared" si="114"/>
        <v>0</v>
      </c>
      <c r="DP377" s="40"/>
      <c r="DQ377" s="13" t="str">
        <f t="shared" si="115"/>
        <v/>
      </c>
      <c r="DR377" s="13"/>
      <c r="DS377" s="13"/>
    </row>
    <row r="378" spans="1:123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>
        <v>370</v>
      </c>
      <c r="CY378" s="13" t="s">
        <v>1073</v>
      </c>
      <c r="CZ378" s="14" t="s">
        <v>1074</v>
      </c>
      <c r="DA378" s="13" t="s">
        <v>95</v>
      </c>
      <c r="DB378" s="13" t="s">
        <v>51</v>
      </c>
      <c r="DC378" s="40"/>
      <c r="DD378" s="13" t="str">
        <f t="shared" si="107"/>
        <v/>
      </c>
      <c r="DE378" s="13" t="str">
        <f t="shared" si="108"/>
        <v/>
      </c>
      <c r="DF378" s="13" t="str">
        <f t="shared" si="109"/>
        <v/>
      </c>
      <c r="DG378" s="40">
        <f t="shared" si="110"/>
        <v>0</v>
      </c>
      <c r="DH378" s="13" t="str">
        <f t="shared" si="104"/>
        <v/>
      </c>
      <c r="DI378" s="22" t="str">
        <f t="shared" si="105"/>
        <v/>
      </c>
      <c r="DJ378" s="13" t="str">
        <f>IF(DI378="","",RANK(DI378,$DI$9:$DI$1415,1)+COUNTIF($DI$9:DI378,DI378)-1)</f>
        <v/>
      </c>
      <c r="DK378" s="13" t="str">
        <f t="shared" si="106"/>
        <v/>
      </c>
      <c r="DL378" s="13" t="str">
        <f t="shared" si="111"/>
        <v/>
      </c>
      <c r="DM378" s="14" t="str">
        <f t="shared" si="112"/>
        <v/>
      </c>
      <c r="DN378" s="13" t="str">
        <f t="shared" si="113"/>
        <v/>
      </c>
      <c r="DO378" s="40">
        <f t="shared" si="114"/>
        <v>0</v>
      </c>
      <c r="DP378" s="40"/>
      <c r="DQ378" s="13" t="str">
        <f t="shared" si="115"/>
        <v/>
      </c>
      <c r="DR378" s="13"/>
      <c r="DS378" s="13"/>
    </row>
    <row r="379" spans="1:123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>
        <v>371</v>
      </c>
      <c r="CY379" s="13" t="s">
        <v>1075</v>
      </c>
      <c r="CZ379" s="14" t="s">
        <v>1076</v>
      </c>
      <c r="DA379" s="13" t="s">
        <v>95</v>
      </c>
      <c r="DB379" s="13" t="s">
        <v>124</v>
      </c>
      <c r="DC379" s="40"/>
      <c r="DD379" s="13" t="str">
        <f t="shared" si="107"/>
        <v/>
      </c>
      <c r="DE379" s="13" t="str">
        <f t="shared" si="108"/>
        <v/>
      </c>
      <c r="DF379" s="13" t="str">
        <f t="shared" si="109"/>
        <v/>
      </c>
      <c r="DG379" s="40">
        <f t="shared" si="110"/>
        <v>0</v>
      </c>
      <c r="DH379" s="13" t="str">
        <f t="shared" si="104"/>
        <v/>
      </c>
      <c r="DI379" s="22" t="str">
        <f t="shared" si="105"/>
        <v/>
      </c>
      <c r="DJ379" s="13" t="str">
        <f>IF(DI379="","",RANK(DI379,$DI$9:$DI$1415,1)+COUNTIF($DI$9:DI379,DI379)-1)</f>
        <v/>
      </c>
      <c r="DK379" s="13" t="str">
        <f t="shared" si="106"/>
        <v/>
      </c>
      <c r="DL379" s="13" t="str">
        <f t="shared" si="111"/>
        <v/>
      </c>
      <c r="DM379" s="14" t="str">
        <f t="shared" si="112"/>
        <v/>
      </c>
      <c r="DN379" s="13" t="str">
        <f t="shared" si="113"/>
        <v/>
      </c>
      <c r="DO379" s="40">
        <f t="shared" si="114"/>
        <v>0</v>
      </c>
      <c r="DP379" s="40"/>
      <c r="DQ379" s="13" t="str">
        <f t="shared" si="115"/>
        <v/>
      </c>
      <c r="DR379" s="13"/>
      <c r="DS379" s="13"/>
    </row>
    <row r="380" spans="1:123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>
        <v>372</v>
      </c>
      <c r="CY380" s="13" t="s">
        <v>1077</v>
      </c>
      <c r="CZ380" s="14" t="s">
        <v>1078</v>
      </c>
      <c r="DA380" s="13" t="s">
        <v>95</v>
      </c>
      <c r="DB380" s="13" t="s">
        <v>119</v>
      </c>
      <c r="DC380" s="40"/>
      <c r="DD380" s="13" t="str">
        <f t="shared" si="107"/>
        <v/>
      </c>
      <c r="DE380" s="13" t="str">
        <f t="shared" si="108"/>
        <v/>
      </c>
      <c r="DF380" s="13" t="str">
        <f t="shared" si="109"/>
        <v/>
      </c>
      <c r="DG380" s="40">
        <f t="shared" si="110"/>
        <v>0</v>
      </c>
      <c r="DH380" s="13" t="str">
        <f t="shared" si="104"/>
        <v/>
      </c>
      <c r="DI380" s="22" t="str">
        <f t="shared" si="105"/>
        <v/>
      </c>
      <c r="DJ380" s="13" t="str">
        <f>IF(DI380="","",RANK(DI380,$DI$9:$DI$1415,1)+COUNTIF($DI$9:DI380,DI380)-1)</f>
        <v/>
      </c>
      <c r="DK380" s="13" t="str">
        <f t="shared" si="106"/>
        <v/>
      </c>
      <c r="DL380" s="13" t="str">
        <f t="shared" si="111"/>
        <v/>
      </c>
      <c r="DM380" s="14" t="str">
        <f t="shared" si="112"/>
        <v/>
      </c>
      <c r="DN380" s="13" t="str">
        <f t="shared" si="113"/>
        <v/>
      </c>
      <c r="DO380" s="40">
        <f t="shared" si="114"/>
        <v>0</v>
      </c>
      <c r="DP380" s="40"/>
      <c r="DQ380" s="13" t="str">
        <f t="shared" si="115"/>
        <v/>
      </c>
      <c r="DR380" s="13"/>
      <c r="DS380" s="13"/>
    </row>
    <row r="381" spans="1:123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>
        <v>373</v>
      </c>
      <c r="CY381" s="13" t="s">
        <v>1079</v>
      </c>
      <c r="CZ381" s="14" t="s">
        <v>1080</v>
      </c>
      <c r="DA381" s="13" t="s">
        <v>95</v>
      </c>
      <c r="DB381" s="13" t="s">
        <v>375</v>
      </c>
      <c r="DC381" s="40"/>
      <c r="DD381" s="13" t="str">
        <f t="shared" si="107"/>
        <v/>
      </c>
      <c r="DE381" s="13" t="str">
        <f t="shared" si="108"/>
        <v/>
      </c>
      <c r="DF381" s="13" t="str">
        <f t="shared" si="109"/>
        <v/>
      </c>
      <c r="DG381" s="40">
        <f t="shared" si="110"/>
        <v>0</v>
      </c>
      <c r="DH381" s="13" t="str">
        <f t="shared" si="104"/>
        <v/>
      </c>
      <c r="DI381" s="22" t="str">
        <f t="shared" si="105"/>
        <v/>
      </c>
      <c r="DJ381" s="13" t="str">
        <f>IF(DI381="","",RANK(DI381,$DI$9:$DI$1415,1)+COUNTIF($DI$9:DI381,DI381)-1)</f>
        <v/>
      </c>
      <c r="DK381" s="13" t="str">
        <f t="shared" si="106"/>
        <v/>
      </c>
      <c r="DL381" s="13" t="str">
        <f t="shared" si="111"/>
        <v/>
      </c>
      <c r="DM381" s="14" t="str">
        <f t="shared" si="112"/>
        <v/>
      </c>
      <c r="DN381" s="13" t="str">
        <f t="shared" si="113"/>
        <v/>
      </c>
      <c r="DO381" s="40">
        <f t="shared" si="114"/>
        <v>0</v>
      </c>
      <c r="DP381" s="40"/>
      <c r="DQ381" s="13" t="str">
        <f t="shared" si="115"/>
        <v/>
      </c>
      <c r="DR381" s="13"/>
      <c r="DS381" s="13"/>
    </row>
    <row r="382" spans="1:123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>
        <v>374</v>
      </c>
      <c r="CY382" s="13" t="s">
        <v>1081</v>
      </c>
      <c r="CZ382" s="14" t="s">
        <v>1082</v>
      </c>
      <c r="DA382" s="13" t="s">
        <v>95</v>
      </c>
      <c r="DB382" s="13" t="s">
        <v>375</v>
      </c>
      <c r="DC382" s="40"/>
      <c r="DD382" s="13" t="str">
        <f t="shared" si="107"/>
        <v/>
      </c>
      <c r="DE382" s="13" t="str">
        <f t="shared" si="108"/>
        <v/>
      </c>
      <c r="DF382" s="13" t="str">
        <f t="shared" si="109"/>
        <v/>
      </c>
      <c r="DG382" s="40">
        <f t="shared" si="110"/>
        <v>0</v>
      </c>
      <c r="DH382" s="13" t="str">
        <f t="shared" si="104"/>
        <v/>
      </c>
      <c r="DI382" s="22" t="str">
        <f t="shared" si="105"/>
        <v/>
      </c>
      <c r="DJ382" s="13" t="str">
        <f>IF(DI382="","",RANK(DI382,$DI$9:$DI$1415,1)+COUNTIF($DI$9:DI382,DI382)-1)</f>
        <v/>
      </c>
      <c r="DK382" s="13" t="str">
        <f t="shared" si="106"/>
        <v/>
      </c>
      <c r="DL382" s="13" t="str">
        <f t="shared" si="111"/>
        <v/>
      </c>
      <c r="DM382" s="14" t="str">
        <f t="shared" si="112"/>
        <v/>
      </c>
      <c r="DN382" s="13" t="str">
        <f t="shared" si="113"/>
        <v/>
      </c>
      <c r="DO382" s="40">
        <f t="shared" si="114"/>
        <v>0</v>
      </c>
      <c r="DP382" s="40"/>
      <c r="DQ382" s="13" t="str">
        <f t="shared" si="115"/>
        <v/>
      </c>
      <c r="DR382" s="13"/>
      <c r="DS382" s="13"/>
    </row>
    <row r="383" spans="1:123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>
        <v>375</v>
      </c>
      <c r="CY383" s="13" t="s">
        <v>1083</v>
      </c>
      <c r="CZ383" s="14" t="s">
        <v>1084</v>
      </c>
      <c r="DA383" s="13" t="s">
        <v>95</v>
      </c>
      <c r="DB383" s="13" t="s">
        <v>375</v>
      </c>
      <c r="DC383" s="40"/>
      <c r="DD383" s="13" t="str">
        <f t="shared" si="107"/>
        <v/>
      </c>
      <c r="DE383" s="13" t="str">
        <f t="shared" si="108"/>
        <v/>
      </c>
      <c r="DF383" s="13" t="str">
        <f t="shared" si="109"/>
        <v/>
      </c>
      <c r="DG383" s="40">
        <f t="shared" si="110"/>
        <v>0</v>
      </c>
      <c r="DH383" s="13" t="str">
        <f t="shared" si="104"/>
        <v/>
      </c>
      <c r="DI383" s="22" t="str">
        <f t="shared" si="105"/>
        <v/>
      </c>
      <c r="DJ383" s="13" t="str">
        <f>IF(DI383="","",RANK(DI383,$DI$9:$DI$1415,1)+COUNTIF($DI$9:DI383,DI383)-1)</f>
        <v/>
      </c>
      <c r="DK383" s="13" t="str">
        <f t="shared" si="106"/>
        <v/>
      </c>
      <c r="DL383" s="13" t="str">
        <f t="shared" si="111"/>
        <v/>
      </c>
      <c r="DM383" s="14" t="str">
        <f t="shared" si="112"/>
        <v/>
      </c>
      <c r="DN383" s="13" t="str">
        <f t="shared" si="113"/>
        <v/>
      </c>
      <c r="DO383" s="40">
        <f t="shared" si="114"/>
        <v>0</v>
      </c>
      <c r="DP383" s="40"/>
      <c r="DQ383" s="13" t="str">
        <f t="shared" si="115"/>
        <v/>
      </c>
      <c r="DR383" s="13"/>
      <c r="DS383" s="13"/>
    </row>
    <row r="384" spans="1:123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>
        <v>376</v>
      </c>
      <c r="CY384" s="13" t="s">
        <v>1085</v>
      </c>
      <c r="CZ384" s="14" t="s">
        <v>1086</v>
      </c>
      <c r="DA384" s="13" t="s">
        <v>95</v>
      </c>
      <c r="DB384" s="13" t="s">
        <v>375</v>
      </c>
      <c r="DC384" s="40"/>
      <c r="DD384" s="13" t="str">
        <f t="shared" si="107"/>
        <v/>
      </c>
      <c r="DE384" s="13" t="str">
        <f t="shared" si="108"/>
        <v/>
      </c>
      <c r="DF384" s="13" t="str">
        <f t="shared" si="109"/>
        <v/>
      </c>
      <c r="DG384" s="40">
        <f t="shared" si="110"/>
        <v>0</v>
      </c>
      <c r="DH384" s="13" t="str">
        <f t="shared" si="104"/>
        <v/>
      </c>
      <c r="DI384" s="22" t="str">
        <f t="shared" si="105"/>
        <v/>
      </c>
      <c r="DJ384" s="13" t="str">
        <f>IF(DI384="","",RANK(DI384,$DI$9:$DI$1415,1)+COUNTIF($DI$9:DI384,DI384)-1)</f>
        <v/>
      </c>
      <c r="DK384" s="13" t="str">
        <f t="shared" si="106"/>
        <v/>
      </c>
      <c r="DL384" s="13" t="str">
        <f t="shared" si="111"/>
        <v/>
      </c>
      <c r="DM384" s="14" t="str">
        <f t="shared" si="112"/>
        <v/>
      </c>
      <c r="DN384" s="13" t="str">
        <f t="shared" si="113"/>
        <v/>
      </c>
      <c r="DO384" s="40">
        <f t="shared" si="114"/>
        <v>0</v>
      </c>
      <c r="DP384" s="40"/>
      <c r="DQ384" s="13" t="str">
        <f t="shared" si="115"/>
        <v/>
      </c>
      <c r="DR384" s="13"/>
      <c r="DS384" s="13"/>
    </row>
    <row r="385" spans="1:123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>
        <v>377</v>
      </c>
      <c r="CY385" s="13" t="s">
        <v>1087</v>
      </c>
      <c r="CZ385" s="14" t="s">
        <v>1088</v>
      </c>
      <c r="DA385" s="13" t="s">
        <v>95</v>
      </c>
      <c r="DB385" s="13" t="s">
        <v>375</v>
      </c>
      <c r="DC385" s="40"/>
      <c r="DD385" s="13" t="str">
        <f t="shared" si="107"/>
        <v/>
      </c>
      <c r="DE385" s="13" t="str">
        <f t="shared" si="108"/>
        <v/>
      </c>
      <c r="DF385" s="13" t="str">
        <f t="shared" si="109"/>
        <v/>
      </c>
      <c r="DG385" s="40">
        <f t="shared" si="110"/>
        <v>0</v>
      </c>
      <c r="DH385" s="13" t="str">
        <f t="shared" si="104"/>
        <v/>
      </c>
      <c r="DI385" s="22" t="str">
        <f t="shared" si="105"/>
        <v/>
      </c>
      <c r="DJ385" s="13" t="str">
        <f>IF(DI385="","",RANK(DI385,$DI$9:$DI$1415,1)+COUNTIF($DI$9:DI385,DI385)-1)</f>
        <v/>
      </c>
      <c r="DK385" s="13" t="str">
        <f t="shared" si="106"/>
        <v/>
      </c>
      <c r="DL385" s="13" t="str">
        <f t="shared" si="111"/>
        <v/>
      </c>
      <c r="DM385" s="14" t="str">
        <f t="shared" si="112"/>
        <v/>
      </c>
      <c r="DN385" s="13" t="str">
        <f t="shared" si="113"/>
        <v/>
      </c>
      <c r="DO385" s="40">
        <f t="shared" si="114"/>
        <v>0</v>
      </c>
      <c r="DP385" s="40"/>
      <c r="DQ385" s="13" t="str">
        <f t="shared" si="115"/>
        <v/>
      </c>
      <c r="DR385" s="13"/>
      <c r="DS385" s="13"/>
    </row>
    <row r="386" spans="1:123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>
        <v>378</v>
      </c>
      <c r="CY386" s="13" t="s">
        <v>1089</v>
      </c>
      <c r="CZ386" s="14" t="s">
        <v>1090</v>
      </c>
      <c r="DA386" s="13" t="s">
        <v>95</v>
      </c>
      <c r="DB386" s="13" t="s">
        <v>375</v>
      </c>
      <c r="DC386" s="40"/>
      <c r="DD386" s="13" t="str">
        <f t="shared" si="107"/>
        <v/>
      </c>
      <c r="DE386" s="13" t="str">
        <f t="shared" si="108"/>
        <v/>
      </c>
      <c r="DF386" s="13" t="str">
        <f t="shared" si="109"/>
        <v/>
      </c>
      <c r="DG386" s="40">
        <f t="shared" si="110"/>
        <v>0</v>
      </c>
      <c r="DH386" s="13" t="str">
        <f t="shared" si="104"/>
        <v/>
      </c>
      <c r="DI386" s="22" t="str">
        <f t="shared" si="105"/>
        <v/>
      </c>
      <c r="DJ386" s="13" t="str">
        <f>IF(DI386="","",RANK(DI386,$DI$9:$DI$1415,1)+COUNTIF($DI$9:DI386,DI386)-1)</f>
        <v/>
      </c>
      <c r="DK386" s="13" t="str">
        <f t="shared" si="106"/>
        <v/>
      </c>
      <c r="DL386" s="13" t="str">
        <f t="shared" si="111"/>
        <v/>
      </c>
      <c r="DM386" s="14" t="str">
        <f t="shared" si="112"/>
        <v/>
      </c>
      <c r="DN386" s="13" t="str">
        <f t="shared" si="113"/>
        <v/>
      </c>
      <c r="DO386" s="40">
        <f t="shared" si="114"/>
        <v>0</v>
      </c>
      <c r="DP386" s="40"/>
      <c r="DQ386" s="13" t="str">
        <f t="shared" si="115"/>
        <v/>
      </c>
      <c r="DR386" s="13"/>
      <c r="DS386" s="13"/>
    </row>
    <row r="387" spans="1:123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>
        <v>379</v>
      </c>
      <c r="CY387" s="13" t="s">
        <v>1091</v>
      </c>
      <c r="CZ387" s="14" t="s">
        <v>1092</v>
      </c>
      <c r="DA387" s="13" t="s">
        <v>95</v>
      </c>
      <c r="DB387" s="13" t="s">
        <v>100</v>
      </c>
      <c r="DC387" s="40"/>
      <c r="DD387" s="13" t="str">
        <f t="shared" si="107"/>
        <v/>
      </c>
      <c r="DE387" s="13" t="str">
        <f t="shared" si="108"/>
        <v/>
      </c>
      <c r="DF387" s="13" t="str">
        <f t="shared" si="109"/>
        <v/>
      </c>
      <c r="DG387" s="40">
        <f t="shared" si="110"/>
        <v>0</v>
      </c>
      <c r="DH387" s="13" t="str">
        <f t="shared" si="104"/>
        <v/>
      </c>
      <c r="DI387" s="22" t="str">
        <f t="shared" si="105"/>
        <v/>
      </c>
      <c r="DJ387" s="13" t="str">
        <f>IF(DI387="","",RANK(DI387,$DI$9:$DI$1415,1)+COUNTIF($DI$9:DI387,DI387)-1)</f>
        <v/>
      </c>
      <c r="DK387" s="13" t="str">
        <f t="shared" si="106"/>
        <v/>
      </c>
      <c r="DL387" s="13" t="str">
        <f t="shared" si="111"/>
        <v/>
      </c>
      <c r="DM387" s="14" t="str">
        <f t="shared" si="112"/>
        <v/>
      </c>
      <c r="DN387" s="13" t="str">
        <f t="shared" si="113"/>
        <v/>
      </c>
      <c r="DO387" s="40">
        <f t="shared" si="114"/>
        <v>0</v>
      </c>
      <c r="DP387" s="40"/>
      <c r="DQ387" s="13" t="str">
        <f t="shared" si="115"/>
        <v/>
      </c>
      <c r="DR387" s="13"/>
      <c r="DS387" s="13"/>
    </row>
    <row r="388" spans="1:123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>
        <v>380</v>
      </c>
      <c r="CY388" s="13" t="s">
        <v>1093</v>
      </c>
      <c r="CZ388" s="14" t="s">
        <v>1094</v>
      </c>
      <c r="DA388" s="13" t="s">
        <v>95</v>
      </c>
      <c r="DB388" s="13" t="s">
        <v>375</v>
      </c>
      <c r="DC388" s="40"/>
      <c r="DD388" s="13" t="str">
        <f t="shared" si="107"/>
        <v/>
      </c>
      <c r="DE388" s="13" t="str">
        <f t="shared" si="108"/>
        <v/>
      </c>
      <c r="DF388" s="13" t="str">
        <f t="shared" si="109"/>
        <v/>
      </c>
      <c r="DG388" s="40">
        <f t="shared" si="110"/>
        <v>0</v>
      </c>
      <c r="DH388" s="13" t="str">
        <f t="shared" si="104"/>
        <v/>
      </c>
      <c r="DI388" s="22" t="str">
        <f t="shared" si="105"/>
        <v/>
      </c>
      <c r="DJ388" s="13" t="str">
        <f>IF(DI388="","",RANK(DI388,$DI$9:$DI$1415,1)+COUNTIF($DI$9:DI388,DI388)-1)</f>
        <v/>
      </c>
      <c r="DK388" s="13" t="str">
        <f t="shared" si="106"/>
        <v/>
      </c>
      <c r="DL388" s="13" t="str">
        <f t="shared" si="111"/>
        <v/>
      </c>
      <c r="DM388" s="14" t="str">
        <f t="shared" si="112"/>
        <v/>
      </c>
      <c r="DN388" s="13" t="str">
        <f t="shared" si="113"/>
        <v/>
      </c>
      <c r="DO388" s="40">
        <f t="shared" si="114"/>
        <v>0</v>
      </c>
      <c r="DP388" s="40"/>
      <c r="DQ388" s="13" t="str">
        <f t="shared" si="115"/>
        <v/>
      </c>
      <c r="DR388" s="13"/>
      <c r="DS388" s="13"/>
    </row>
    <row r="389" spans="1:123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>
        <v>381</v>
      </c>
      <c r="CY389" s="13" t="s">
        <v>1095</v>
      </c>
      <c r="CZ389" s="14" t="s">
        <v>1096</v>
      </c>
      <c r="DA389" s="13" t="s">
        <v>95</v>
      </c>
      <c r="DB389" s="13" t="s">
        <v>375</v>
      </c>
      <c r="DC389" s="40"/>
      <c r="DD389" s="13" t="str">
        <f t="shared" si="107"/>
        <v/>
      </c>
      <c r="DE389" s="13" t="str">
        <f t="shared" si="108"/>
        <v/>
      </c>
      <c r="DF389" s="13" t="str">
        <f t="shared" si="109"/>
        <v/>
      </c>
      <c r="DG389" s="40">
        <f t="shared" si="110"/>
        <v>0</v>
      </c>
      <c r="DH389" s="13" t="str">
        <f t="shared" si="104"/>
        <v/>
      </c>
      <c r="DI389" s="22" t="str">
        <f t="shared" si="105"/>
        <v/>
      </c>
      <c r="DJ389" s="13" t="str">
        <f>IF(DI389="","",RANK(DI389,$DI$9:$DI$1415,1)+COUNTIF($DI$9:DI389,DI389)-1)</f>
        <v/>
      </c>
      <c r="DK389" s="13" t="str">
        <f t="shared" si="106"/>
        <v/>
      </c>
      <c r="DL389" s="13" t="str">
        <f t="shared" si="111"/>
        <v/>
      </c>
      <c r="DM389" s="14" t="str">
        <f t="shared" si="112"/>
        <v/>
      </c>
      <c r="DN389" s="13" t="str">
        <f t="shared" si="113"/>
        <v/>
      </c>
      <c r="DO389" s="40">
        <f t="shared" si="114"/>
        <v>0</v>
      </c>
      <c r="DP389" s="40"/>
      <c r="DQ389" s="13" t="str">
        <f t="shared" si="115"/>
        <v/>
      </c>
      <c r="DR389" s="13"/>
      <c r="DS389" s="13"/>
    </row>
    <row r="390" spans="1:123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>
        <v>382</v>
      </c>
      <c r="CY390" s="13" t="s">
        <v>1097</v>
      </c>
      <c r="CZ390" s="14" t="s">
        <v>1098</v>
      </c>
      <c r="DA390" s="13" t="s">
        <v>95</v>
      </c>
      <c r="DB390" s="13" t="s">
        <v>99</v>
      </c>
      <c r="DC390" s="40"/>
      <c r="DD390" s="13" t="str">
        <f t="shared" si="107"/>
        <v/>
      </c>
      <c r="DE390" s="13" t="str">
        <f t="shared" si="108"/>
        <v/>
      </c>
      <c r="DF390" s="13" t="str">
        <f t="shared" si="109"/>
        <v/>
      </c>
      <c r="DG390" s="40">
        <f t="shared" si="110"/>
        <v>0</v>
      </c>
      <c r="DH390" s="13" t="str">
        <f t="shared" si="104"/>
        <v/>
      </c>
      <c r="DI390" s="22" t="str">
        <f t="shared" si="105"/>
        <v/>
      </c>
      <c r="DJ390" s="13" t="str">
        <f>IF(DI390="","",RANK(DI390,$DI$9:$DI$1415,1)+COUNTIF($DI$9:DI390,DI390)-1)</f>
        <v/>
      </c>
      <c r="DK390" s="13" t="str">
        <f t="shared" si="106"/>
        <v/>
      </c>
      <c r="DL390" s="13" t="str">
        <f t="shared" si="111"/>
        <v/>
      </c>
      <c r="DM390" s="14" t="str">
        <f t="shared" si="112"/>
        <v/>
      </c>
      <c r="DN390" s="13" t="str">
        <f t="shared" si="113"/>
        <v/>
      </c>
      <c r="DO390" s="40">
        <f t="shared" si="114"/>
        <v>0</v>
      </c>
      <c r="DP390" s="40"/>
      <c r="DQ390" s="13" t="str">
        <f t="shared" si="115"/>
        <v/>
      </c>
      <c r="DR390" s="13"/>
      <c r="DS390" s="13"/>
    </row>
    <row r="391" spans="1:123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>
        <v>383</v>
      </c>
      <c r="CY391" s="13" t="s">
        <v>1099</v>
      </c>
      <c r="CZ391" s="14" t="s">
        <v>1100</v>
      </c>
      <c r="DA391" s="13" t="s">
        <v>95</v>
      </c>
      <c r="DB391" s="13" t="s">
        <v>375</v>
      </c>
      <c r="DC391" s="40"/>
      <c r="DD391" s="13" t="str">
        <f t="shared" si="107"/>
        <v/>
      </c>
      <c r="DE391" s="13" t="str">
        <f t="shared" si="108"/>
        <v/>
      </c>
      <c r="DF391" s="13" t="str">
        <f t="shared" si="109"/>
        <v/>
      </c>
      <c r="DG391" s="40">
        <f t="shared" si="110"/>
        <v>0</v>
      </c>
      <c r="DH391" s="13" t="str">
        <f t="shared" si="104"/>
        <v/>
      </c>
      <c r="DI391" s="22" t="str">
        <f t="shared" si="105"/>
        <v/>
      </c>
      <c r="DJ391" s="13" t="str">
        <f>IF(DI391="","",RANK(DI391,$DI$9:$DI$1415,1)+COUNTIF($DI$9:DI391,DI391)-1)</f>
        <v/>
      </c>
      <c r="DK391" s="13" t="str">
        <f t="shared" si="106"/>
        <v/>
      </c>
      <c r="DL391" s="13" t="str">
        <f t="shared" si="111"/>
        <v/>
      </c>
      <c r="DM391" s="14" t="str">
        <f t="shared" si="112"/>
        <v/>
      </c>
      <c r="DN391" s="13" t="str">
        <f t="shared" si="113"/>
        <v/>
      </c>
      <c r="DO391" s="40">
        <f t="shared" si="114"/>
        <v>0</v>
      </c>
      <c r="DP391" s="40"/>
      <c r="DQ391" s="13" t="str">
        <f t="shared" si="115"/>
        <v/>
      </c>
      <c r="DR391" s="13"/>
      <c r="DS391" s="13"/>
    </row>
    <row r="392" spans="1:123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>
        <v>384</v>
      </c>
      <c r="CY392" s="13" t="s">
        <v>1101</v>
      </c>
      <c r="CZ392" s="14" t="s">
        <v>1102</v>
      </c>
      <c r="DA392" s="13" t="s">
        <v>95</v>
      </c>
      <c r="DB392" s="13" t="s">
        <v>375</v>
      </c>
      <c r="DC392" s="40"/>
      <c r="DD392" s="13" t="str">
        <f t="shared" si="107"/>
        <v/>
      </c>
      <c r="DE392" s="13" t="str">
        <f t="shared" si="108"/>
        <v/>
      </c>
      <c r="DF392" s="13" t="str">
        <f t="shared" si="109"/>
        <v/>
      </c>
      <c r="DG392" s="40">
        <f t="shared" si="110"/>
        <v>0</v>
      </c>
      <c r="DH392" s="13" t="str">
        <f t="shared" si="104"/>
        <v/>
      </c>
      <c r="DI392" s="22" t="str">
        <f t="shared" si="105"/>
        <v/>
      </c>
      <c r="DJ392" s="13" t="str">
        <f>IF(DI392="","",RANK(DI392,$DI$9:$DI$1415,1)+COUNTIF($DI$9:DI392,DI392)-1)</f>
        <v/>
      </c>
      <c r="DK392" s="13" t="str">
        <f t="shared" si="106"/>
        <v/>
      </c>
      <c r="DL392" s="13" t="str">
        <f t="shared" si="111"/>
        <v/>
      </c>
      <c r="DM392" s="14" t="str">
        <f t="shared" si="112"/>
        <v/>
      </c>
      <c r="DN392" s="13" t="str">
        <f t="shared" si="113"/>
        <v/>
      </c>
      <c r="DO392" s="40">
        <f t="shared" si="114"/>
        <v>0</v>
      </c>
      <c r="DP392" s="40"/>
      <c r="DQ392" s="13" t="str">
        <f t="shared" si="115"/>
        <v/>
      </c>
      <c r="DR392" s="13"/>
      <c r="DS392" s="13"/>
    </row>
    <row r="393" spans="1:123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>
        <v>385</v>
      </c>
      <c r="CY393" s="13" t="s">
        <v>1103</v>
      </c>
      <c r="CZ393" s="14" t="s">
        <v>94</v>
      </c>
      <c r="DA393" s="13" t="s">
        <v>95</v>
      </c>
      <c r="DB393" s="13" t="s">
        <v>98</v>
      </c>
      <c r="DC393" s="40">
        <v>28231</v>
      </c>
      <c r="DD393" s="13" t="str">
        <f t="shared" si="107"/>
        <v/>
      </c>
      <c r="DE393" s="13" t="str">
        <f t="shared" si="108"/>
        <v/>
      </c>
      <c r="DF393" s="13" t="str">
        <f t="shared" si="109"/>
        <v/>
      </c>
      <c r="DG393" s="40">
        <f t="shared" si="110"/>
        <v>0</v>
      </c>
      <c r="DH393" s="13" t="str">
        <f t="shared" ref="DH393:DH456" si="116">IF($DB393=$DD$6,DB393,"")</f>
        <v/>
      </c>
      <c r="DI393" s="22" t="str">
        <f t="shared" ref="DI393:DI456" si="117">IF(DD393&lt;&gt;"",1,"")</f>
        <v/>
      </c>
      <c r="DJ393" s="13" t="str">
        <f>IF(DI393="","",RANK(DI393,$DI$9:$DI$1415,1)+COUNTIF($DI$9:DI393,DI393)-1)</f>
        <v/>
      </c>
      <c r="DK393" s="13" t="str">
        <f t="shared" ref="DK393:DK456" si="118">IF(ISERROR((SMALL($DJ$9:$DJ$1415,CX393))),"",(SMALL($DJ$9:$DJ$1415,CX393)))</f>
        <v/>
      </c>
      <c r="DL393" s="13" t="str">
        <f t="shared" si="111"/>
        <v/>
      </c>
      <c r="DM393" s="14" t="str">
        <f t="shared" si="112"/>
        <v/>
      </c>
      <c r="DN393" s="13" t="str">
        <f t="shared" si="113"/>
        <v/>
      </c>
      <c r="DO393" s="40">
        <f t="shared" si="114"/>
        <v>0</v>
      </c>
      <c r="DP393" s="40"/>
      <c r="DQ393" s="13" t="str">
        <f t="shared" si="115"/>
        <v/>
      </c>
      <c r="DR393" s="13"/>
      <c r="DS393" s="13"/>
    </row>
    <row r="394" spans="1:123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>
        <v>386</v>
      </c>
      <c r="CY394" s="13" t="s">
        <v>1104</v>
      </c>
      <c r="CZ394" s="14" t="s">
        <v>1105</v>
      </c>
      <c r="DA394" s="13" t="s">
        <v>95</v>
      </c>
      <c r="DB394" s="13" t="s">
        <v>100</v>
      </c>
      <c r="DC394" s="40">
        <v>26598</v>
      </c>
      <c r="DD394" s="13" t="str">
        <f t="shared" ref="DD394:DD457" si="119">IF($DB394=$DD$6,CY394,"")</f>
        <v/>
      </c>
      <c r="DE394" s="13" t="str">
        <f t="shared" ref="DE394:DE457" si="120">IF($DB394=$DD$6,CZ394,"")</f>
        <v/>
      </c>
      <c r="DF394" s="13" t="str">
        <f t="shared" ref="DF394:DF457" si="121">IF($DB394=$DD$6,DA394,"")</f>
        <v/>
      </c>
      <c r="DG394" s="40">
        <f t="shared" ref="DG394:DG457" si="122">IF($DB394=$DD$6,DC394,0)</f>
        <v>0</v>
      </c>
      <c r="DH394" s="13" t="str">
        <f t="shared" si="116"/>
        <v/>
      </c>
      <c r="DI394" s="22" t="str">
        <f t="shared" si="117"/>
        <v/>
      </c>
      <c r="DJ394" s="13" t="str">
        <f>IF(DI394="","",RANK(DI394,$DI$9:$DI$1415,1)+COUNTIF($DI$9:DI394,DI394)-1)</f>
        <v/>
      </c>
      <c r="DK394" s="13" t="str">
        <f t="shared" si="118"/>
        <v/>
      </c>
      <c r="DL394" s="13" t="str">
        <f t="shared" ref="DL394:DL457" si="123">INDEX(DD$9:DD$1415,MATCH($DK394,$DJ$9:$DJ$1415,0))</f>
        <v/>
      </c>
      <c r="DM394" s="14" t="str">
        <f t="shared" ref="DM394:DM457" si="124">INDEX(DE$9:DE$1415,MATCH($DK394,$DJ$9:$DJ$1415,0))</f>
        <v/>
      </c>
      <c r="DN394" s="13" t="str">
        <f t="shared" ref="DN394:DN457" si="125">INDEX(DF$9:DF$1415,MATCH($DK394,$DJ$9:$DJ$1415,0))</f>
        <v/>
      </c>
      <c r="DO394" s="40">
        <f t="shared" ref="DO394:DO457" si="126">INDEX(DG$9:DG$1415,MATCH($DK394,$DJ$9:$DJ$1415,0))</f>
        <v>0</v>
      </c>
      <c r="DP394" s="40"/>
      <c r="DQ394" s="13" t="str">
        <f t="shared" ref="DQ394:DQ457" si="127">INDEX(DH$9:DH$1415,MATCH($DK394,$DJ$9:$DJ$1415,0))</f>
        <v/>
      </c>
      <c r="DR394" s="13"/>
      <c r="DS394" s="13"/>
    </row>
    <row r="395" spans="1:123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>
        <v>387</v>
      </c>
      <c r="CY395" s="13" t="s">
        <v>1106</v>
      </c>
      <c r="CZ395" s="14" t="s">
        <v>1107</v>
      </c>
      <c r="DA395" s="13" t="s">
        <v>95</v>
      </c>
      <c r="DB395" s="13" t="s">
        <v>375</v>
      </c>
      <c r="DC395" s="40"/>
      <c r="DD395" s="13" t="str">
        <f t="shared" si="119"/>
        <v/>
      </c>
      <c r="DE395" s="13" t="str">
        <f t="shared" si="120"/>
        <v/>
      </c>
      <c r="DF395" s="13" t="str">
        <f t="shared" si="121"/>
        <v/>
      </c>
      <c r="DG395" s="40">
        <f t="shared" si="122"/>
        <v>0</v>
      </c>
      <c r="DH395" s="13" t="str">
        <f t="shared" si="116"/>
        <v/>
      </c>
      <c r="DI395" s="22" t="str">
        <f t="shared" si="117"/>
        <v/>
      </c>
      <c r="DJ395" s="13" t="str">
        <f>IF(DI395="","",RANK(DI395,$DI$9:$DI$1415,1)+COUNTIF($DI$9:DI395,DI395)-1)</f>
        <v/>
      </c>
      <c r="DK395" s="13" t="str">
        <f t="shared" si="118"/>
        <v/>
      </c>
      <c r="DL395" s="13" t="str">
        <f t="shared" si="123"/>
        <v/>
      </c>
      <c r="DM395" s="14" t="str">
        <f t="shared" si="124"/>
        <v/>
      </c>
      <c r="DN395" s="13" t="str">
        <f t="shared" si="125"/>
        <v/>
      </c>
      <c r="DO395" s="40">
        <f t="shared" si="126"/>
        <v>0</v>
      </c>
      <c r="DP395" s="40"/>
      <c r="DQ395" s="13" t="str">
        <f t="shared" si="127"/>
        <v/>
      </c>
      <c r="DR395" s="13"/>
      <c r="DS395" s="13"/>
    </row>
    <row r="396" spans="1:123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>
        <v>388</v>
      </c>
      <c r="CY396" s="13" t="s">
        <v>1108</v>
      </c>
      <c r="CZ396" s="14" t="s">
        <v>1109</v>
      </c>
      <c r="DA396" s="13" t="s">
        <v>95</v>
      </c>
      <c r="DB396" s="13" t="s">
        <v>375</v>
      </c>
      <c r="DC396" s="40"/>
      <c r="DD396" s="13" t="str">
        <f t="shared" si="119"/>
        <v/>
      </c>
      <c r="DE396" s="13" t="str">
        <f t="shared" si="120"/>
        <v/>
      </c>
      <c r="DF396" s="13" t="str">
        <f t="shared" si="121"/>
        <v/>
      </c>
      <c r="DG396" s="40">
        <f t="shared" si="122"/>
        <v>0</v>
      </c>
      <c r="DH396" s="13" t="str">
        <f t="shared" si="116"/>
        <v/>
      </c>
      <c r="DI396" s="22" t="str">
        <f t="shared" si="117"/>
        <v/>
      </c>
      <c r="DJ396" s="13" t="str">
        <f>IF(DI396="","",RANK(DI396,$DI$9:$DI$1415,1)+COUNTIF($DI$9:DI396,DI396)-1)</f>
        <v/>
      </c>
      <c r="DK396" s="13" t="str">
        <f t="shared" si="118"/>
        <v/>
      </c>
      <c r="DL396" s="13" t="str">
        <f t="shared" si="123"/>
        <v/>
      </c>
      <c r="DM396" s="14" t="str">
        <f t="shared" si="124"/>
        <v/>
      </c>
      <c r="DN396" s="13" t="str">
        <f t="shared" si="125"/>
        <v/>
      </c>
      <c r="DO396" s="40">
        <f t="shared" si="126"/>
        <v>0</v>
      </c>
      <c r="DP396" s="40"/>
      <c r="DQ396" s="13" t="str">
        <f t="shared" si="127"/>
        <v/>
      </c>
      <c r="DR396" s="13"/>
      <c r="DS396" s="13"/>
    </row>
    <row r="397" spans="1:123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>
        <v>389</v>
      </c>
      <c r="CY397" s="13" t="s">
        <v>1110</v>
      </c>
      <c r="CZ397" s="14" t="s">
        <v>1111</v>
      </c>
      <c r="DA397" s="13" t="s">
        <v>95</v>
      </c>
      <c r="DB397" s="13" t="s">
        <v>375</v>
      </c>
      <c r="DC397" s="40"/>
      <c r="DD397" s="13" t="str">
        <f t="shared" si="119"/>
        <v/>
      </c>
      <c r="DE397" s="13" t="str">
        <f t="shared" si="120"/>
        <v/>
      </c>
      <c r="DF397" s="13" t="str">
        <f t="shared" si="121"/>
        <v/>
      </c>
      <c r="DG397" s="40">
        <f t="shared" si="122"/>
        <v>0</v>
      </c>
      <c r="DH397" s="13" t="str">
        <f t="shared" si="116"/>
        <v/>
      </c>
      <c r="DI397" s="22" t="str">
        <f t="shared" si="117"/>
        <v/>
      </c>
      <c r="DJ397" s="13" t="str">
        <f>IF(DI397="","",RANK(DI397,$DI$9:$DI$1415,1)+COUNTIF($DI$9:DI397,DI397)-1)</f>
        <v/>
      </c>
      <c r="DK397" s="13" t="str">
        <f t="shared" si="118"/>
        <v/>
      </c>
      <c r="DL397" s="13" t="str">
        <f t="shared" si="123"/>
        <v/>
      </c>
      <c r="DM397" s="14" t="str">
        <f t="shared" si="124"/>
        <v/>
      </c>
      <c r="DN397" s="13" t="str">
        <f t="shared" si="125"/>
        <v/>
      </c>
      <c r="DO397" s="40">
        <f t="shared" si="126"/>
        <v>0</v>
      </c>
      <c r="DP397" s="40"/>
      <c r="DQ397" s="13" t="str">
        <f t="shared" si="127"/>
        <v/>
      </c>
      <c r="DR397" s="13"/>
      <c r="DS397" s="13"/>
    </row>
    <row r="398" spans="1:123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>
        <v>390</v>
      </c>
      <c r="CY398" s="13" t="s">
        <v>1112</v>
      </c>
      <c r="CZ398" s="14" t="s">
        <v>1113</v>
      </c>
      <c r="DA398" s="13" t="s">
        <v>95</v>
      </c>
      <c r="DB398" s="13" t="s">
        <v>375</v>
      </c>
      <c r="DC398" s="40"/>
      <c r="DD398" s="13" t="str">
        <f t="shared" si="119"/>
        <v/>
      </c>
      <c r="DE398" s="13" t="str">
        <f t="shared" si="120"/>
        <v/>
      </c>
      <c r="DF398" s="13" t="str">
        <f t="shared" si="121"/>
        <v/>
      </c>
      <c r="DG398" s="40">
        <f t="shared" si="122"/>
        <v>0</v>
      </c>
      <c r="DH398" s="13" t="str">
        <f t="shared" si="116"/>
        <v/>
      </c>
      <c r="DI398" s="22" t="str">
        <f t="shared" si="117"/>
        <v/>
      </c>
      <c r="DJ398" s="13" t="str">
        <f>IF(DI398="","",RANK(DI398,$DI$9:$DI$1415,1)+COUNTIF($DI$9:DI398,DI398)-1)</f>
        <v/>
      </c>
      <c r="DK398" s="13" t="str">
        <f t="shared" si="118"/>
        <v/>
      </c>
      <c r="DL398" s="13" t="str">
        <f t="shared" si="123"/>
        <v/>
      </c>
      <c r="DM398" s="14" t="str">
        <f t="shared" si="124"/>
        <v/>
      </c>
      <c r="DN398" s="13" t="str">
        <f t="shared" si="125"/>
        <v/>
      </c>
      <c r="DO398" s="40">
        <f t="shared" si="126"/>
        <v>0</v>
      </c>
      <c r="DP398" s="40"/>
      <c r="DQ398" s="13" t="str">
        <f t="shared" si="127"/>
        <v/>
      </c>
      <c r="DR398" s="13"/>
      <c r="DS398" s="13"/>
    </row>
    <row r="399" spans="1:123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>
        <v>391</v>
      </c>
      <c r="CY399" s="13" t="s">
        <v>1114</v>
      </c>
      <c r="CZ399" s="14" t="s">
        <v>1115</v>
      </c>
      <c r="DA399" s="13" t="s">
        <v>95</v>
      </c>
      <c r="DB399" s="13" t="s">
        <v>375</v>
      </c>
      <c r="DC399" s="40"/>
      <c r="DD399" s="13" t="str">
        <f t="shared" si="119"/>
        <v/>
      </c>
      <c r="DE399" s="13" t="str">
        <f t="shared" si="120"/>
        <v/>
      </c>
      <c r="DF399" s="13" t="str">
        <f t="shared" si="121"/>
        <v/>
      </c>
      <c r="DG399" s="40">
        <f t="shared" si="122"/>
        <v>0</v>
      </c>
      <c r="DH399" s="13" t="str">
        <f t="shared" si="116"/>
        <v/>
      </c>
      <c r="DI399" s="22" t="str">
        <f t="shared" si="117"/>
        <v/>
      </c>
      <c r="DJ399" s="13" t="str">
        <f>IF(DI399="","",RANK(DI399,$DI$9:$DI$1415,1)+COUNTIF($DI$9:DI399,DI399)-1)</f>
        <v/>
      </c>
      <c r="DK399" s="13" t="str">
        <f t="shared" si="118"/>
        <v/>
      </c>
      <c r="DL399" s="13" t="str">
        <f t="shared" si="123"/>
        <v/>
      </c>
      <c r="DM399" s="14" t="str">
        <f t="shared" si="124"/>
        <v/>
      </c>
      <c r="DN399" s="13" t="str">
        <f t="shared" si="125"/>
        <v/>
      </c>
      <c r="DO399" s="40">
        <f t="shared" si="126"/>
        <v>0</v>
      </c>
      <c r="DP399" s="40"/>
      <c r="DQ399" s="13" t="str">
        <f t="shared" si="127"/>
        <v/>
      </c>
      <c r="DR399" s="13"/>
      <c r="DS399" s="13"/>
    </row>
    <row r="400" spans="1:123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>
        <v>392</v>
      </c>
      <c r="CY400" s="13" t="s">
        <v>1116</v>
      </c>
      <c r="CZ400" s="14" t="s">
        <v>1117</v>
      </c>
      <c r="DA400" s="13" t="s">
        <v>95</v>
      </c>
      <c r="DB400" s="13" t="s">
        <v>98</v>
      </c>
      <c r="DC400" s="40">
        <v>33257</v>
      </c>
      <c r="DD400" s="13" t="str">
        <f t="shared" si="119"/>
        <v/>
      </c>
      <c r="DE400" s="13" t="str">
        <f t="shared" si="120"/>
        <v/>
      </c>
      <c r="DF400" s="13" t="str">
        <f t="shared" si="121"/>
        <v/>
      </c>
      <c r="DG400" s="40">
        <f t="shared" si="122"/>
        <v>0</v>
      </c>
      <c r="DH400" s="13" t="str">
        <f t="shared" si="116"/>
        <v/>
      </c>
      <c r="DI400" s="22" t="str">
        <f t="shared" si="117"/>
        <v/>
      </c>
      <c r="DJ400" s="13" t="str">
        <f>IF(DI400="","",RANK(DI400,$DI$9:$DI$1415,1)+COUNTIF($DI$9:DI400,DI400)-1)</f>
        <v/>
      </c>
      <c r="DK400" s="13" t="str">
        <f t="shared" si="118"/>
        <v/>
      </c>
      <c r="DL400" s="13" t="str">
        <f t="shared" si="123"/>
        <v/>
      </c>
      <c r="DM400" s="14" t="str">
        <f t="shared" si="124"/>
        <v/>
      </c>
      <c r="DN400" s="13" t="str">
        <f t="shared" si="125"/>
        <v/>
      </c>
      <c r="DO400" s="40">
        <f t="shared" si="126"/>
        <v>0</v>
      </c>
      <c r="DP400" s="40"/>
      <c r="DQ400" s="13" t="str">
        <f t="shared" si="127"/>
        <v/>
      </c>
      <c r="DR400" s="13"/>
      <c r="DS400" s="13"/>
    </row>
    <row r="401" spans="1:123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>
        <v>393</v>
      </c>
      <c r="CY401" s="13" t="s">
        <v>1118</v>
      </c>
      <c r="CZ401" s="14" t="s">
        <v>1119</v>
      </c>
      <c r="DA401" s="13" t="s">
        <v>95</v>
      </c>
      <c r="DB401" s="13" t="s">
        <v>375</v>
      </c>
      <c r="DC401" s="40"/>
      <c r="DD401" s="13" t="str">
        <f t="shared" si="119"/>
        <v/>
      </c>
      <c r="DE401" s="13" t="str">
        <f t="shared" si="120"/>
        <v/>
      </c>
      <c r="DF401" s="13" t="str">
        <f t="shared" si="121"/>
        <v/>
      </c>
      <c r="DG401" s="40">
        <f t="shared" si="122"/>
        <v>0</v>
      </c>
      <c r="DH401" s="13" t="str">
        <f t="shared" si="116"/>
        <v/>
      </c>
      <c r="DI401" s="22" t="str">
        <f t="shared" si="117"/>
        <v/>
      </c>
      <c r="DJ401" s="13" t="str">
        <f>IF(DI401="","",RANK(DI401,$DI$9:$DI$1415,1)+COUNTIF($DI$9:DI401,DI401)-1)</f>
        <v/>
      </c>
      <c r="DK401" s="13" t="str">
        <f t="shared" si="118"/>
        <v/>
      </c>
      <c r="DL401" s="13" t="str">
        <f t="shared" si="123"/>
        <v/>
      </c>
      <c r="DM401" s="14" t="str">
        <f t="shared" si="124"/>
        <v/>
      </c>
      <c r="DN401" s="13" t="str">
        <f t="shared" si="125"/>
        <v/>
      </c>
      <c r="DO401" s="40">
        <f t="shared" si="126"/>
        <v>0</v>
      </c>
      <c r="DP401" s="40"/>
      <c r="DQ401" s="13" t="str">
        <f t="shared" si="127"/>
        <v/>
      </c>
      <c r="DR401" s="13"/>
      <c r="DS401" s="13"/>
    </row>
    <row r="402" spans="1:123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>
        <v>394</v>
      </c>
      <c r="CY402" s="13" t="s">
        <v>1120</v>
      </c>
      <c r="CZ402" s="14" t="s">
        <v>1121</v>
      </c>
      <c r="DA402" s="13" t="s">
        <v>95</v>
      </c>
      <c r="DB402" s="13" t="s">
        <v>375</v>
      </c>
      <c r="DC402" s="40"/>
      <c r="DD402" s="13" t="str">
        <f t="shared" si="119"/>
        <v/>
      </c>
      <c r="DE402" s="13" t="str">
        <f t="shared" si="120"/>
        <v/>
      </c>
      <c r="DF402" s="13" t="str">
        <f t="shared" si="121"/>
        <v/>
      </c>
      <c r="DG402" s="40">
        <f t="shared" si="122"/>
        <v>0</v>
      </c>
      <c r="DH402" s="13" t="str">
        <f t="shared" si="116"/>
        <v/>
      </c>
      <c r="DI402" s="22" t="str">
        <f t="shared" si="117"/>
        <v/>
      </c>
      <c r="DJ402" s="13" t="str">
        <f>IF(DI402="","",RANK(DI402,$DI$9:$DI$1415,1)+COUNTIF($DI$9:DI402,DI402)-1)</f>
        <v/>
      </c>
      <c r="DK402" s="13" t="str">
        <f t="shared" si="118"/>
        <v/>
      </c>
      <c r="DL402" s="13" t="str">
        <f t="shared" si="123"/>
        <v/>
      </c>
      <c r="DM402" s="14" t="str">
        <f t="shared" si="124"/>
        <v/>
      </c>
      <c r="DN402" s="13" t="str">
        <f t="shared" si="125"/>
        <v/>
      </c>
      <c r="DO402" s="40">
        <f t="shared" si="126"/>
        <v>0</v>
      </c>
      <c r="DP402" s="40"/>
      <c r="DQ402" s="13" t="str">
        <f t="shared" si="127"/>
        <v/>
      </c>
      <c r="DR402" s="13"/>
      <c r="DS402" s="13"/>
    </row>
    <row r="403" spans="1:123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>
        <v>395</v>
      </c>
      <c r="CY403" s="13" t="s">
        <v>1122</v>
      </c>
      <c r="CZ403" s="14" t="s">
        <v>1123</v>
      </c>
      <c r="DA403" s="13" t="s">
        <v>95</v>
      </c>
      <c r="DB403" s="13" t="s">
        <v>111</v>
      </c>
      <c r="DC403" s="40">
        <v>26406</v>
      </c>
      <c r="DD403" s="13" t="str">
        <f t="shared" si="119"/>
        <v/>
      </c>
      <c r="DE403" s="13" t="str">
        <f t="shared" si="120"/>
        <v/>
      </c>
      <c r="DF403" s="13" t="str">
        <f t="shared" si="121"/>
        <v/>
      </c>
      <c r="DG403" s="40">
        <f t="shared" si="122"/>
        <v>0</v>
      </c>
      <c r="DH403" s="13" t="str">
        <f t="shared" si="116"/>
        <v/>
      </c>
      <c r="DI403" s="22" t="str">
        <f t="shared" si="117"/>
        <v/>
      </c>
      <c r="DJ403" s="13" t="str">
        <f>IF(DI403="","",RANK(DI403,$DI$9:$DI$1415,1)+COUNTIF($DI$9:DI403,DI403)-1)</f>
        <v/>
      </c>
      <c r="DK403" s="13" t="str">
        <f t="shared" si="118"/>
        <v/>
      </c>
      <c r="DL403" s="13" t="str">
        <f t="shared" si="123"/>
        <v/>
      </c>
      <c r="DM403" s="14" t="str">
        <f t="shared" si="124"/>
        <v/>
      </c>
      <c r="DN403" s="13" t="str">
        <f t="shared" si="125"/>
        <v/>
      </c>
      <c r="DO403" s="40">
        <f t="shared" si="126"/>
        <v>0</v>
      </c>
      <c r="DP403" s="40"/>
      <c r="DQ403" s="13" t="str">
        <f t="shared" si="127"/>
        <v/>
      </c>
      <c r="DR403" s="13"/>
      <c r="DS403" s="13"/>
    </row>
    <row r="404" spans="1:123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>
        <v>396</v>
      </c>
      <c r="CY404" s="13" t="s">
        <v>1124</v>
      </c>
      <c r="CZ404" s="14" t="s">
        <v>1125</v>
      </c>
      <c r="DA404" s="13" t="s">
        <v>95</v>
      </c>
      <c r="DB404" s="13" t="s">
        <v>375</v>
      </c>
      <c r="DC404" s="40"/>
      <c r="DD404" s="13" t="str">
        <f t="shared" si="119"/>
        <v/>
      </c>
      <c r="DE404" s="13" t="str">
        <f t="shared" si="120"/>
        <v/>
      </c>
      <c r="DF404" s="13" t="str">
        <f t="shared" si="121"/>
        <v/>
      </c>
      <c r="DG404" s="40">
        <f t="shared" si="122"/>
        <v>0</v>
      </c>
      <c r="DH404" s="13" t="str">
        <f t="shared" si="116"/>
        <v/>
      </c>
      <c r="DI404" s="22" t="str">
        <f t="shared" si="117"/>
        <v/>
      </c>
      <c r="DJ404" s="13" t="str">
        <f>IF(DI404="","",RANK(DI404,$DI$9:$DI$1415,1)+COUNTIF($DI$9:DI404,DI404)-1)</f>
        <v/>
      </c>
      <c r="DK404" s="13" t="str">
        <f t="shared" si="118"/>
        <v/>
      </c>
      <c r="DL404" s="13" t="str">
        <f t="shared" si="123"/>
        <v/>
      </c>
      <c r="DM404" s="14" t="str">
        <f t="shared" si="124"/>
        <v/>
      </c>
      <c r="DN404" s="13" t="str">
        <f t="shared" si="125"/>
        <v/>
      </c>
      <c r="DO404" s="40">
        <f t="shared" si="126"/>
        <v>0</v>
      </c>
      <c r="DP404" s="40"/>
      <c r="DQ404" s="13" t="str">
        <f t="shared" si="127"/>
        <v/>
      </c>
      <c r="DR404" s="13"/>
      <c r="DS404" s="13"/>
    </row>
    <row r="405" spans="1:123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>
        <v>397</v>
      </c>
      <c r="CY405" s="13" t="s">
        <v>1126</v>
      </c>
      <c r="CZ405" s="14" t="s">
        <v>1127</v>
      </c>
      <c r="DA405" s="13" t="s">
        <v>95</v>
      </c>
      <c r="DB405" s="13" t="s">
        <v>375</v>
      </c>
      <c r="DC405" s="40"/>
      <c r="DD405" s="13" t="str">
        <f t="shared" si="119"/>
        <v/>
      </c>
      <c r="DE405" s="13" t="str">
        <f t="shared" si="120"/>
        <v/>
      </c>
      <c r="DF405" s="13" t="str">
        <f t="shared" si="121"/>
        <v/>
      </c>
      <c r="DG405" s="40">
        <f t="shared" si="122"/>
        <v>0</v>
      </c>
      <c r="DH405" s="13" t="str">
        <f t="shared" si="116"/>
        <v/>
      </c>
      <c r="DI405" s="22" t="str">
        <f t="shared" si="117"/>
        <v/>
      </c>
      <c r="DJ405" s="13" t="str">
        <f>IF(DI405="","",RANK(DI405,$DI$9:$DI$1415,1)+COUNTIF($DI$9:DI405,DI405)-1)</f>
        <v/>
      </c>
      <c r="DK405" s="13" t="str">
        <f t="shared" si="118"/>
        <v/>
      </c>
      <c r="DL405" s="13" t="str">
        <f t="shared" si="123"/>
        <v/>
      </c>
      <c r="DM405" s="14" t="str">
        <f t="shared" si="124"/>
        <v/>
      </c>
      <c r="DN405" s="13" t="str">
        <f t="shared" si="125"/>
        <v/>
      </c>
      <c r="DO405" s="40">
        <f t="shared" si="126"/>
        <v>0</v>
      </c>
      <c r="DP405" s="40"/>
      <c r="DQ405" s="13" t="str">
        <f t="shared" si="127"/>
        <v/>
      </c>
      <c r="DR405" s="13"/>
      <c r="DS405" s="13"/>
    </row>
    <row r="406" spans="1:123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>
        <v>398</v>
      </c>
      <c r="CY406" s="13" t="s">
        <v>1128</v>
      </c>
      <c r="CZ406" s="14" t="s">
        <v>1129</v>
      </c>
      <c r="DA406" s="13" t="s">
        <v>96</v>
      </c>
      <c r="DB406" s="13" t="s">
        <v>100</v>
      </c>
      <c r="DC406" s="40"/>
      <c r="DD406" s="13" t="str">
        <f t="shared" si="119"/>
        <v/>
      </c>
      <c r="DE406" s="13" t="str">
        <f t="shared" si="120"/>
        <v/>
      </c>
      <c r="DF406" s="13" t="str">
        <f t="shared" si="121"/>
        <v/>
      </c>
      <c r="DG406" s="40">
        <f t="shared" si="122"/>
        <v>0</v>
      </c>
      <c r="DH406" s="13" t="str">
        <f t="shared" si="116"/>
        <v/>
      </c>
      <c r="DI406" s="22" t="str">
        <f t="shared" si="117"/>
        <v/>
      </c>
      <c r="DJ406" s="13" t="str">
        <f>IF(DI406="","",RANK(DI406,$DI$9:$DI$1415,1)+COUNTIF($DI$9:DI406,DI406)-1)</f>
        <v/>
      </c>
      <c r="DK406" s="13" t="str">
        <f t="shared" si="118"/>
        <v/>
      </c>
      <c r="DL406" s="13" t="str">
        <f t="shared" si="123"/>
        <v/>
      </c>
      <c r="DM406" s="14" t="str">
        <f t="shared" si="124"/>
        <v/>
      </c>
      <c r="DN406" s="13" t="str">
        <f t="shared" si="125"/>
        <v/>
      </c>
      <c r="DO406" s="40">
        <f t="shared" si="126"/>
        <v>0</v>
      </c>
      <c r="DP406" s="40"/>
      <c r="DQ406" s="13" t="str">
        <f t="shared" si="127"/>
        <v/>
      </c>
      <c r="DR406" s="13"/>
      <c r="DS406" s="13"/>
    </row>
    <row r="407" spans="1:123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>
        <v>399</v>
      </c>
      <c r="CY407" s="13" t="s">
        <v>1130</v>
      </c>
      <c r="CZ407" s="14" t="s">
        <v>1131</v>
      </c>
      <c r="DA407" s="13" t="s">
        <v>96</v>
      </c>
      <c r="DB407" s="13" t="s">
        <v>100</v>
      </c>
      <c r="DC407" s="40"/>
      <c r="DD407" s="13" t="str">
        <f t="shared" si="119"/>
        <v/>
      </c>
      <c r="DE407" s="13" t="str">
        <f t="shared" si="120"/>
        <v/>
      </c>
      <c r="DF407" s="13" t="str">
        <f t="shared" si="121"/>
        <v/>
      </c>
      <c r="DG407" s="40">
        <f t="shared" si="122"/>
        <v>0</v>
      </c>
      <c r="DH407" s="13" t="str">
        <f t="shared" si="116"/>
        <v/>
      </c>
      <c r="DI407" s="22" t="str">
        <f t="shared" si="117"/>
        <v/>
      </c>
      <c r="DJ407" s="13" t="str">
        <f>IF(DI407="","",RANK(DI407,$DI$9:$DI$1415,1)+COUNTIF($DI$9:DI407,DI407)-1)</f>
        <v/>
      </c>
      <c r="DK407" s="13" t="str">
        <f t="shared" si="118"/>
        <v/>
      </c>
      <c r="DL407" s="13" t="str">
        <f t="shared" si="123"/>
        <v/>
      </c>
      <c r="DM407" s="14" t="str">
        <f t="shared" si="124"/>
        <v/>
      </c>
      <c r="DN407" s="13" t="str">
        <f t="shared" si="125"/>
        <v/>
      </c>
      <c r="DO407" s="40">
        <f t="shared" si="126"/>
        <v>0</v>
      </c>
      <c r="DP407" s="40"/>
      <c r="DQ407" s="13" t="str">
        <f t="shared" si="127"/>
        <v/>
      </c>
      <c r="DR407" s="13"/>
      <c r="DS407" s="13"/>
    </row>
    <row r="408" spans="1:123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>
        <v>400</v>
      </c>
      <c r="CY408" s="13" t="s">
        <v>1132</v>
      </c>
      <c r="CZ408" s="14" t="s">
        <v>1133</v>
      </c>
      <c r="DA408" s="13" t="s">
        <v>95</v>
      </c>
      <c r="DB408" s="13" t="s">
        <v>100</v>
      </c>
      <c r="DC408" s="40">
        <v>31199</v>
      </c>
      <c r="DD408" s="13" t="str">
        <f t="shared" si="119"/>
        <v/>
      </c>
      <c r="DE408" s="13" t="str">
        <f t="shared" si="120"/>
        <v/>
      </c>
      <c r="DF408" s="13" t="str">
        <f t="shared" si="121"/>
        <v/>
      </c>
      <c r="DG408" s="40">
        <f t="shared" si="122"/>
        <v>0</v>
      </c>
      <c r="DH408" s="13" t="str">
        <f t="shared" si="116"/>
        <v/>
      </c>
      <c r="DI408" s="22" t="str">
        <f t="shared" si="117"/>
        <v/>
      </c>
      <c r="DJ408" s="13" t="str">
        <f>IF(DI408="","",RANK(DI408,$DI$9:$DI$1415,1)+COUNTIF($DI$9:DI408,DI408)-1)</f>
        <v/>
      </c>
      <c r="DK408" s="13" t="str">
        <f t="shared" si="118"/>
        <v/>
      </c>
      <c r="DL408" s="13" t="str">
        <f t="shared" si="123"/>
        <v/>
      </c>
      <c r="DM408" s="14" t="str">
        <f t="shared" si="124"/>
        <v/>
      </c>
      <c r="DN408" s="13" t="str">
        <f t="shared" si="125"/>
        <v/>
      </c>
      <c r="DO408" s="40">
        <f t="shared" si="126"/>
        <v>0</v>
      </c>
      <c r="DP408" s="40"/>
      <c r="DQ408" s="13" t="str">
        <f t="shared" si="127"/>
        <v/>
      </c>
      <c r="DR408" s="13"/>
      <c r="DS408" s="13"/>
    </row>
    <row r="409" spans="1:123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>
        <v>401</v>
      </c>
      <c r="CY409" s="13" t="s">
        <v>1134</v>
      </c>
      <c r="CZ409" s="14" t="s">
        <v>1135</v>
      </c>
      <c r="DA409" s="13" t="s">
        <v>95</v>
      </c>
      <c r="DB409" s="13" t="s">
        <v>375</v>
      </c>
      <c r="DC409" s="40"/>
      <c r="DD409" s="13" t="str">
        <f t="shared" si="119"/>
        <v/>
      </c>
      <c r="DE409" s="13" t="str">
        <f t="shared" si="120"/>
        <v/>
      </c>
      <c r="DF409" s="13" t="str">
        <f t="shared" si="121"/>
        <v/>
      </c>
      <c r="DG409" s="40">
        <f t="shared" si="122"/>
        <v>0</v>
      </c>
      <c r="DH409" s="13" t="str">
        <f t="shared" si="116"/>
        <v/>
      </c>
      <c r="DI409" s="22" t="str">
        <f t="shared" si="117"/>
        <v/>
      </c>
      <c r="DJ409" s="13" t="str">
        <f>IF(DI409="","",RANK(DI409,$DI$9:$DI$1415,1)+COUNTIF($DI$9:DI409,DI409)-1)</f>
        <v/>
      </c>
      <c r="DK409" s="13" t="str">
        <f t="shared" si="118"/>
        <v/>
      </c>
      <c r="DL409" s="13" t="str">
        <f t="shared" si="123"/>
        <v/>
      </c>
      <c r="DM409" s="14" t="str">
        <f t="shared" si="124"/>
        <v/>
      </c>
      <c r="DN409" s="13" t="str">
        <f t="shared" si="125"/>
        <v/>
      </c>
      <c r="DO409" s="40">
        <f t="shared" si="126"/>
        <v>0</v>
      </c>
      <c r="DP409" s="40"/>
      <c r="DQ409" s="13" t="str">
        <f t="shared" si="127"/>
        <v/>
      </c>
      <c r="DR409" s="13"/>
      <c r="DS409" s="13"/>
    </row>
    <row r="410" spans="1:123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>
        <v>402</v>
      </c>
      <c r="CY410" s="13" t="s">
        <v>1136</v>
      </c>
      <c r="CZ410" s="14" t="s">
        <v>1137</v>
      </c>
      <c r="DA410" s="13" t="s">
        <v>95</v>
      </c>
      <c r="DB410" s="13" t="s">
        <v>100</v>
      </c>
      <c r="DC410" s="40"/>
      <c r="DD410" s="13" t="str">
        <f t="shared" si="119"/>
        <v/>
      </c>
      <c r="DE410" s="13" t="str">
        <f t="shared" si="120"/>
        <v/>
      </c>
      <c r="DF410" s="13" t="str">
        <f t="shared" si="121"/>
        <v/>
      </c>
      <c r="DG410" s="40">
        <f t="shared" si="122"/>
        <v>0</v>
      </c>
      <c r="DH410" s="13" t="str">
        <f t="shared" si="116"/>
        <v/>
      </c>
      <c r="DI410" s="22" t="str">
        <f t="shared" si="117"/>
        <v/>
      </c>
      <c r="DJ410" s="13" t="str">
        <f>IF(DI410="","",RANK(DI410,$DI$9:$DI$1415,1)+COUNTIF($DI$9:DI410,DI410)-1)</f>
        <v/>
      </c>
      <c r="DK410" s="13" t="str">
        <f t="shared" si="118"/>
        <v/>
      </c>
      <c r="DL410" s="13" t="str">
        <f t="shared" si="123"/>
        <v/>
      </c>
      <c r="DM410" s="14" t="str">
        <f t="shared" si="124"/>
        <v/>
      </c>
      <c r="DN410" s="13" t="str">
        <f t="shared" si="125"/>
        <v/>
      </c>
      <c r="DO410" s="40">
        <f t="shared" si="126"/>
        <v>0</v>
      </c>
      <c r="DP410" s="40"/>
      <c r="DQ410" s="13" t="str">
        <f t="shared" si="127"/>
        <v/>
      </c>
      <c r="DR410" s="13"/>
      <c r="DS410" s="13"/>
    </row>
    <row r="411" spans="1:123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>
        <v>403</v>
      </c>
      <c r="CY411" s="13" t="s">
        <v>1138</v>
      </c>
      <c r="CZ411" s="14" t="s">
        <v>1139</v>
      </c>
      <c r="DA411" s="13" t="s">
        <v>95</v>
      </c>
      <c r="DB411" s="13" t="s">
        <v>375</v>
      </c>
      <c r="DC411" s="40"/>
      <c r="DD411" s="13" t="str">
        <f t="shared" si="119"/>
        <v/>
      </c>
      <c r="DE411" s="13" t="str">
        <f t="shared" si="120"/>
        <v/>
      </c>
      <c r="DF411" s="13" t="str">
        <f t="shared" si="121"/>
        <v/>
      </c>
      <c r="DG411" s="40">
        <f t="shared" si="122"/>
        <v>0</v>
      </c>
      <c r="DH411" s="13" t="str">
        <f t="shared" si="116"/>
        <v/>
      </c>
      <c r="DI411" s="22" t="str">
        <f t="shared" si="117"/>
        <v/>
      </c>
      <c r="DJ411" s="13" t="str">
        <f>IF(DI411="","",RANK(DI411,$DI$9:$DI$1415,1)+COUNTIF($DI$9:DI411,DI411)-1)</f>
        <v/>
      </c>
      <c r="DK411" s="13" t="str">
        <f t="shared" si="118"/>
        <v/>
      </c>
      <c r="DL411" s="13" t="str">
        <f t="shared" si="123"/>
        <v/>
      </c>
      <c r="DM411" s="14" t="str">
        <f t="shared" si="124"/>
        <v/>
      </c>
      <c r="DN411" s="13" t="str">
        <f t="shared" si="125"/>
        <v/>
      </c>
      <c r="DO411" s="40">
        <f t="shared" si="126"/>
        <v>0</v>
      </c>
      <c r="DP411" s="40"/>
      <c r="DQ411" s="13" t="str">
        <f t="shared" si="127"/>
        <v/>
      </c>
      <c r="DR411" s="13"/>
      <c r="DS411" s="13"/>
    </row>
    <row r="412" spans="1:123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>
        <v>404</v>
      </c>
      <c r="CY412" s="13" t="s">
        <v>1140</v>
      </c>
      <c r="CZ412" s="14" t="s">
        <v>1141</v>
      </c>
      <c r="DA412" s="13" t="s">
        <v>95</v>
      </c>
      <c r="DB412" s="13" t="s">
        <v>100</v>
      </c>
      <c r="DC412" s="40"/>
      <c r="DD412" s="13" t="str">
        <f t="shared" si="119"/>
        <v/>
      </c>
      <c r="DE412" s="13" t="str">
        <f t="shared" si="120"/>
        <v/>
      </c>
      <c r="DF412" s="13" t="str">
        <f t="shared" si="121"/>
        <v/>
      </c>
      <c r="DG412" s="40">
        <f t="shared" si="122"/>
        <v>0</v>
      </c>
      <c r="DH412" s="13" t="str">
        <f t="shared" si="116"/>
        <v/>
      </c>
      <c r="DI412" s="22" t="str">
        <f t="shared" si="117"/>
        <v/>
      </c>
      <c r="DJ412" s="13" t="str">
        <f>IF(DI412="","",RANK(DI412,$DI$9:$DI$1415,1)+COUNTIF($DI$9:DI412,DI412)-1)</f>
        <v/>
      </c>
      <c r="DK412" s="13" t="str">
        <f t="shared" si="118"/>
        <v/>
      </c>
      <c r="DL412" s="13" t="str">
        <f t="shared" si="123"/>
        <v/>
      </c>
      <c r="DM412" s="14" t="str">
        <f t="shared" si="124"/>
        <v/>
      </c>
      <c r="DN412" s="13" t="str">
        <f t="shared" si="125"/>
        <v/>
      </c>
      <c r="DO412" s="40">
        <f t="shared" si="126"/>
        <v>0</v>
      </c>
      <c r="DP412" s="40"/>
      <c r="DQ412" s="13" t="str">
        <f t="shared" si="127"/>
        <v/>
      </c>
      <c r="DR412" s="13"/>
      <c r="DS412" s="13"/>
    </row>
    <row r="413" spans="1:123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>
        <v>405</v>
      </c>
      <c r="CY413" s="13" t="s">
        <v>1142</v>
      </c>
      <c r="CZ413" s="14" t="s">
        <v>1143</v>
      </c>
      <c r="DA413" s="13" t="s">
        <v>95</v>
      </c>
      <c r="DB413" s="13" t="s">
        <v>104</v>
      </c>
      <c r="DC413" s="40"/>
      <c r="DD413" s="13" t="str">
        <f t="shared" si="119"/>
        <v/>
      </c>
      <c r="DE413" s="13" t="str">
        <f t="shared" si="120"/>
        <v/>
      </c>
      <c r="DF413" s="13" t="str">
        <f t="shared" si="121"/>
        <v/>
      </c>
      <c r="DG413" s="40">
        <f t="shared" si="122"/>
        <v>0</v>
      </c>
      <c r="DH413" s="13" t="str">
        <f t="shared" si="116"/>
        <v/>
      </c>
      <c r="DI413" s="22" t="str">
        <f t="shared" si="117"/>
        <v/>
      </c>
      <c r="DJ413" s="13" t="str">
        <f>IF(DI413="","",RANK(DI413,$DI$9:$DI$1415,1)+COUNTIF($DI$9:DI413,DI413)-1)</f>
        <v/>
      </c>
      <c r="DK413" s="13" t="str">
        <f t="shared" si="118"/>
        <v/>
      </c>
      <c r="DL413" s="13" t="str">
        <f t="shared" si="123"/>
        <v/>
      </c>
      <c r="DM413" s="14" t="str">
        <f t="shared" si="124"/>
        <v/>
      </c>
      <c r="DN413" s="13" t="str">
        <f t="shared" si="125"/>
        <v/>
      </c>
      <c r="DO413" s="40">
        <f t="shared" si="126"/>
        <v>0</v>
      </c>
      <c r="DP413" s="40"/>
      <c r="DQ413" s="13" t="str">
        <f t="shared" si="127"/>
        <v/>
      </c>
      <c r="DR413" s="13"/>
      <c r="DS413" s="13"/>
    </row>
    <row r="414" spans="1:123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>
        <v>406</v>
      </c>
      <c r="CY414" s="13" t="s">
        <v>1144</v>
      </c>
      <c r="CZ414" s="14" t="s">
        <v>1145</v>
      </c>
      <c r="DA414" s="13" t="s">
        <v>95</v>
      </c>
      <c r="DB414" s="13" t="s">
        <v>100</v>
      </c>
      <c r="DC414" s="40">
        <v>31537</v>
      </c>
      <c r="DD414" s="13" t="str">
        <f t="shared" si="119"/>
        <v/>
      </c>
      <c r="DE414" s="13" t="str">
        <f t="shared" si="120"/>
        <v/>
      </c>
      <c r="DF414" s="13" t="str">
        <f t="shared" si="121"/>
        <v/>
      </c>
      <c r="DG414" s="40">
        <f t="shared" si="122"/>
        <v>0</v>
      </c>
      <c r="DH414" s="13" t="str">
        <f t="shared" si="116"/>
        <v/>
      </c>
      <c r="DI414" s="22" t="str">
        <f t="shared" si="117"/>
        <v/>
      </c>
      <c r="DJ414" s="13" t="str">
        <f>IF(DI414="","",RANK(DI414,$DI$9:$DI$1415,1)+COUNTIF($DI$9:DI414,DI414)-1)</f>
        <v/>
      </c>
      <c r="DK414" s="13" t="str">
        <f t="shared" si="118"/>
        <v/>
      </c>
      <c r="DL414" s="13" t="str">
        <f t="shared" si="123"/>
        <v/>
      </c>
      <c r="DM414" s="14" t="str">
        <f t="shared" si="124"/>
        <v/>
      </c>
      <c r="DN414" s="13" t="str">
        <f t="shared" si="125"/>
        <v/>
      </c>
      <c r="DO414" s="40">
        <f t="shared" si="126"/>
        <v>0</v>
      </c>
      <c r="DP414" s="40"/>
      <c r="DQ414" s="13" t="str">
        <f t="shared" si="127"/>
        <v/>
      </c>
      <c r="DR414" s="13"/>
      <c r="DS414" s="13"/>
    </row>
    <row r="415" spans="1:123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>
        <v>407</v>
      </c>
      <c r="CY415" s="13" t="s">
        <v>1146</v>
      </c>
      <c r="CZ415" s="14" t="s">
        <v>1147</v>
      </c>
      <c r="DA415" s="13" t="s">
        <v>95</v>
      </c>
      <c r="DB415" s="13" t="s">
        <v>100</v>
      </c>
      <c r="DC415" s="40">
        <v>32369</v>
      </c>
      <c r="DD415" s="13" t="str">
        <f t="shared" si="119"/>
        <v/>
      </c>
      <c r="DE415" s="13" t="str">
        <f t="shared" si="120"/>
        <v/>
      </c>
      <c r="DF415" s="13" t="str">
        <f t="shared" si="121"/>
        <v/>
      </c>
      <c r="DG415" s="40">
        <f t="shared" si="122"/>
        <v>0</v>
      </c>
      <c r="DH415" s="13" t="str">
        <f t="shared" si="116"/>
        <v/>
      </c>
      <c r="DI415" s="22" t="str">
        <f t="shared" si="117"/>
        <v/>
      </c>
      <c r="DJ415" s="13" t="str">
        <f>IF(DI415="","",RANK(DI415,$DI$9:$DI$1415,1)+COUNTIF($DI$9:DI415,DI415)-1)</f>
        <v/>
      </c>
      <c r="DK415" s="13" t="str">
        <f t="shared" si="118"/>
        <v/>
      </c>
      <c r="DL415" s="13" t="str">
        <f t="shared" si="123"/>
        <v/>
      </c>
      <c r="DM415" s="14" t="str">
        <f t="shared" si="124"/>
        <v/>
      </c>
      <c r="DN415" s="13" t="str">
        <f t="shared" si="125"/>
        <v/>
      </c>
      <c r="DO415" s="40">
        <f t="shared" si="126"/>
        <v>0</v>
      </c>
      <c r="DP415" s="40"/>
      <c r="DQ415" s="13" t="str">
        <f t="shared" si="127"/>
        <v/>
      </c>
      <c r="DR415" s="13"/>
      <c r="DS415" s="13"/>
    </row>
    <row r="416" spans="1:123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>
        <v>408</v>
      </c>
      <c r="CY416" s="13" t="s">
        <v>1148</v>
      </c>
      <c r="CZ416" s="14" t="s">
        <v>1149</v>
      </c>
      <c r="DA416" s="13" t="s">
        <v>95</v>
      </c>
      <c r="DB416" s="13" t="s">
        <v>98</v>
      </c>
      <c r="DC416" s="40"/>
      <c r="DD416" s="13" t="str">
        <f t="shared" si="119"/>
        <v/>
      </c>
      <c r="DE416" s="13" t="str">
        <f t="shared" si="120"/>
        <v/>
      </c>
      <c r="DF416" s="13" t="str">
        <f t="shared" si="121"/>
        <v/>
      </c>
      <c r="DG416" s="40">
        <f t="shared" si="122"/>
        <v>0</v>
      </c>
      <c r="DH416" s="13" t="str">
        <f t="shared" si="116"/>
        <v/>
      </c>
      <c r="DI416" s="22" t="str">
        <f t="shared" si="117"/>
        <v/>
      </c>
      <c r="DJ416" s="13" t="str">
        <f>IF(DI416="","",RANK(DI416,$DI$9:$DI$1415,1)+COUNTIF($DI$9:DI416,DI416)-1)</f>
        <v/>
      </c>
      <c r="DK416" s="13" t="str">
        <f t="shared" si="118"/>
        <v/>
      </c>
      <c r="DL416" s="13" t="str">
        <f t="shared" si="123"/>
        <v/>
      </c>
      <c r="DM416" s="14" t="str">
        <f t="shared" si="124"/>
        <v/>
      </c>
      <c r="DN416" s="13" t="str">
        <f t="shared" si="125"/>
        <v/>
      </c>
      <c r="DO416" s="40">
        <f t="shared" si="126"/>
        <v>0</v>
      </c>
      <c r="DP416" s="40"/>
      <c r="DQ416" s="13" t="str">
        <f t="shared" si="127"/>
        <v/>
      </c>
      <c r="DR416" s="13"/>
      <c r="DS416" s="13"/>
    </row>
    <row r="417" spans="1:123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>
        <v>409</v>
      </c>
      <c r="CY417" s="13" t="s">
        <v>1150</v>
      </c>
      <c r="CZ417" s="14" t="s">
        <v>1151</v>
      </c>
      <c r="DA417" s="13" t="s">
        <v>95</v>
      </c>
      <c r="DB417" s="13" t="s">
        <v>100</v>
      </c>
      <c r="DC417" s="40"/>
      <c r="DD417" s="13" t="str">
        <f t="shared" si="119"/>
        <v/>
      </c>
      <c r="DE417" s="13" t="str">
        <f t="shared" si="120"/>
        <v/>
      </c>
      <c r="DF417" s="13" t="str">
        <f t="shared" si="121"/>
        <v/>
      </c>
      <c r="DG417" s="40">
        <f t="shared" si="122"/>
        <v>0</v>
      </c>
      <c r="DH417" s="13" t="str">
        <f t="shared" si="116"/>
        <v/>
      </c>
      <c r="DI417" s="22" t="str">
        <f t="shared" si="117"/>
        <v/>
      </c>
      <c r="DJ417" s="13" t="str">
        <f>IF(DI417="","",RANK(DI417,$DI$9:$DI$1415,1)+COUNTIF($DI$9:DI417,DI417)-1)</f>
        <v/>
      </c>
      <c r="DK417" s="13" t="str">
        <f t="shared" si="118"/>
        <v/>
      </c>
      <c r="DL417" s="13" t="str">
        <f t="shared" si="123"/>
        <v/>
      </c>
      <c r="DM417" s="14" t="str">
        <f t="shared" si="124"/>
        <v/>
      </c>
      <c r="DN417" s="13" t="str">
        <f t="shared" si="125"/>
        <v/>
      </c>
      <c r="DO417" s="40">
        <f t="shared" si="126"/>
        <v>0</v>
      </c>
      <c r="DP417" s="40"/>
      <c r="DQ417" s="13" t="str">
        <f t="shared" si="127"/>
        <v/>
      </c>
      <c r="DR417" s="13"/>
      <c r="DS417" s="13"/>
    </row>
    <row r="418" spans="1:123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>
        <v>410</v>
      </c>
      <c r="CY418" s="13" t="s">
        <v>1152</v>
      </c>
      <c r="CZ418" s="14" t="s">
        <v>1153</v>
      </c>
      <c r="DA418" s="13" t="s">
        <v>95</v>
      </c>
      <c r="DB418" s="13" t="s">
        <v>104</v>
      </c>
      <c r="DC418" s="40"/>
      <c r="DD418" s="13" t="str">
        <f t="shared" si="119"/>
        <v/>
      </c>
      <c r="DE418" s="13" t="str">
        <f t="shared" si="120"/>
        <v/>
      </c>
      <c r="DF418" s="13" t="str">
        <f t="shared" si="121"/>
        <v/>
      </c>
      <c r="DG418" s="40">
        <f t="shared" si="122"/>
        <v>0</v>
      </c>
      <c r="DH418" s="13" t="str">
        <f t="shared" si="116"/>
        <v/>
      </c>
      <c r="DI418" s="22" t="str">
        <f t="shared" si="117"/>
        <v/>
      </c>
      <c r="DJ418" s="13" t="str">
        <f>IF(DI418="","",RANK(DI418,$DI$9:$DI$1415,1)+COUNTIF($DI$9:DI418,DI418)-1)</f>
        <v/>
      </c>
      <c r="DK418" s="13" t="str">
        <f t="shared" si="118"/>
        <v/>
      </c>
      <c r="DL418" s="13" t="str">
        <f t="shared" si="123"/>
        <v/>
      </c>
      <c r="DM418" s="14" t="str">
        <f t="shared" si="124"/>
        <v/>
      </c>
      <c r="DN418" s="13" t="str">
        <f t="shared" si="125"/>
        <v/>
      </c>
      <c r="DO418" s="40">
        <f t="shared" si="126"/>
        <v>0</v>
      </c>
      <c r="DP418" s="40"/>
      <c r="DQ418" s="13" t="str">
        <f t="shared" si="127"/>
        <v/>
      </c>
      <c r="DR418" s="13"/>
      <c r="DS418" s="13"/>
    </row>
    <row r="419" spans="1:123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>
        <v>411</v>
      </c>
      <c r="CY419" s="13" t="s">
        <v>1154</v>
      </c>
      <c r="CZ419" s="14" t="s">
        <v>1155</v>
      </c>
      <c r="DA419" s="13" t="s">
        <v>95</v>
      </c>
      <c r="DB419" s="13" t="s">
        <v>375</v>
      </c>
      <c r="DC419" s="40"/>
      <c r="DD419" s="13" t="str">
        <f t="shared" si="119"/>
        <v/>
      </c>
      <c r="DE419" s="13" t="str">
        <f t="shared" si="120"/>
        <v/>
      </c>
      <c r="DF419" s="13" t="str">
        <f t="shared" si="121"/>
        <v/>
      </c>
      <c r="DG419" s="40">
        <f t="shared" si="122"/>
        <v>0</v>
      </c>
      <c r="DH419" s="13" t="str">
        <f t="shared" si="116"/>
        <v/>
      </c>
      <c r="DI419" s="22" t="str">
        <f t="shared" si="117"/>
        <v/>
      </c>
      <c r="DJ419" s="13" t="str">
        <f>IF(DI419="","",RANK(DI419,$DI$9:$DI$1415,1)+COUNTIF($DI$9:DI419,DI419)-1)</f>
        <v/>
      </c>
      <c r="DK419" s="13" t="str">
        <f t="shared" si="118"/>
        <v/>
      </c>
      <c r="DL419" s="13" t="str">
        <f t="shared" si="123"/>
        <v/>
      </c>
      <c r="DM419" s="14" t="str">
        <f t="shared" si="124"/>
        <v/>
      </c>
      <c r="DN419" s="13" t="str">
        <f t="shared" si="125"/>
        <v/>
      </c>
      <c r="DO419" s="40">
        <f t="shared" si="126"/>
        <v>0</v>
      </c>
      <c r="DP419" s="40"/>
      <c r="DQ419" s="13" t="str">
        <f t="shared" si="127"/>
        <v/>
      </c>
      <c r="DR419" s="13"/>
      <c r="DS419" s="13"/>
    </row>
    <row r="420" spans="1:123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>
        <v>412</v>
      </c>
      <c r="CY420" s="13" t="s">
        <v>1156</v>
      </c>
      <c r="CZ420" s="14" t="s">
        <v>1157</v>
      </c>
      <c r="DA420" s="13" t="s">
        <v>95</v>
      </c>
      <c r="DB420" s="13" t="s">
        <v>101</v>
      </c>
      <c r="DC420" s="40"/>
      <c r="DD420" s="13" t="str">
        <f t="shared" si="119"/>
        <v/>
      </c>
      <c r="DE420" s="13" t="str">
        <f t="shared" si="120"/>
        <v/>
      </c>
      <c r="DF420" s="13" t="str">
        <f t="shared" si="121"/>
        <v/>
      </c>
      <c r="DG420" s="40">
        <f t="shared" si="122"/>
        <v>0</v>
      </c>
      <c r="DH420" s="13" t="str">
        <f t="shared" si="116"/>
        <v/>
      </c>
      <c r="DI420" s="22" t="str">
        <f t="shared" si="117"/>
        <v/>
      </c>
      <c r="DJ420" s="13" t="str">
        <f>IF(DI420="","",RANK(DI420,$DI$9:$DI$1415,1)+COUNTIF($DI$9:DI420,DI420)-1)</f>
        <v/>
      </c>
      <c r="DK420" s="13" t="str">
        <f t="shared" si="118"/>
        <v/>
      </c>
      <c r="DL420" s="13" t="str">
        <f t="shared" si="123"/>
        <v/>
      </c>
      <c r="DM420" s="14" t="str">
        <f t="shared" si="124"/>
        <v/>
      </c>
      <c r="DN420" s="13" t="str">
        <f t="shared" si="125"/>
        <v/>
      </c>
      <c r="DO420" s="40">
        <f t="shared" si="126"/>
        <v>0</v>
      </c>
      <c r="DP420" s="40"/>
      <c r="DQ420" s="13" t="str">
        <f t="shared" si="127"/>
        <v/>
      </c>
      <c r="DR420" s="13"/>
      <c r="DS420" s="13"/>
    </row>
    <row r="421" spans="1:123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>
        <v>413</v>
      </c>
      <c r="CY421" s="13" t="s">
        <v>1158</v>
      </c>
      <c r="CZ421" s="14" t="s">
        <v>1159</v>
      </c>
      <c r="DA421" s="13" t="s">
        <v>95</v>
      </c>
      <c r="DB421" s="13" t="s">
        <v>375</v>
      </c>
      <c r="DC421" s="40"/>
      <c r="DD421" s="13" t="str">
        <f t="shared" si="119"/>
        <v/>
      </c>
      <c r="DE421" s="13" t="str">
        <f t="shared" si="120"/>
        <v/>
      </c>
      <c r="DF421" s="13" t="str">
        <f t="shared" si="121"/>
        <v/>
      </c>
      <c r="DG421" s="40">
        <f t="shared" si="122"/>
        <v>0</v>
      </c>
      <c r="DH421" s="13" t="str">
        <f t="shared" si="116"/>
        <v/>
      </c>
      <c r="DI421" s="22" t="str">
        <f t="shared" si="117"/>
        <v/>
      </c>
      <c r="DJ421" s="13" t="str">
        <f>IF(DI421="","",RANK(DI421,$DI$9:$DI$1415,1)+COUNTIF($DI$9:DI421,DI421)-1)</f>
        <v/>
      </c>
      <c r="DK421" s="13" t="str">
        <f t="shared" si="118"/>
        <v/>
      </c>
      <c r="DL421" s="13" t="str">
        <f t="shared" si="123"/>
        <v/>
      </c>
      <c r="DM421" s="14" t="str">
        <f t="shared" si="124"/>
        <v/>
      </c>
      <c r="DN421" s="13" t="str">
        <f t="shared" si="125"/>
        <v/>
      </c>
      <c r="DO421" s="40">
        <f t="shared" si="126"/>
        <v>0</v>
      </c>
      <c r="DP421" s="40"/>
      <c r="DQ421" s="13" t="str">
        <f t="shared" si="127"/>
        <v/>
      </c>
      <c r="DR421" s="13"/>
      <c r="DS421" s="13"/>
    </row>
    <row r="422" spans="1:123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>
        <v>414</v>
      </c>
      <c r="CY422" s="13" t="s">
        <v>1160</v>
      </c>
      <c r="CZ422" s="14" t="s">
        <v>1161</v>
      </c>
      <c r="DA422" s="13" t="s">
        <v>95</v>
      </c>
      <c r="DB422" s="13" t="s">
        <v>375</v>
      </c>
      <c r="DC422" s="40"/>
      <c r="DD422" s="13" t="str">
        <f t="shared" si="119"/>
        <v/>
      </c>
      <c r="DE422" s="13" t="str">
        <f t="shared" si="120"/>
        <v/>
      </c>
      <c r="DF422" s="13" t="str">
        <f t="shared" si="121"/>
        <v/>
      </c>
      <c r="DG422" s="40">
        <f t="shared" si="122"/>
        <v>0</v>
      </c>
      <c r="DH422" s="13" t="str">
        <f t="shared" si="116"/>
        <v/>
      </c>
      <c r="DI422" s="22" t="str">
        <f t="shared" si="117"/>
        <v/>
      </c>
      <c r="DJ422" s="13" t="str">
        <f>IF(DI422="","",RANK(DI422,$DI$9:$DI$1415,1)+COUNTIF($DI$9:DI422,DI422)-1)</f>
        <v/>
      </c>
      <c r="DK422" s="13" t="str">
        <f t="shared" si="118"/>
        <v/>
      </c>
      <c r="DL422" s="13" t="str">
        <f t="shared" si="123"/>
        <v/>
      </c>
      <c r="DM422" s="14" t="str">
        <f t="shared" si="124"/>
        <v/>
      </c>
      <c r="DN422" s="13" t="str">
        <f t="shared" si="125"/>
        <v/>
      </c>
      <c r="DO422" s="40">
        <f t="shared" si="126"/>
        <v>0</v>
      </c>
      <c r="DP422" s="40"/>
      <c r="DQ422" s="13" t="str">
        <f t="shared" si="127"/>
        <v/>
      </c>
      <c r="DR422" s="13"/>
      <c r="DS422" s="13"/>
    </row>
    <row r="423" spans="1:123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>
        <v>415</v>
      </c>
      <c r="CY423" s="13" t="s">
        <v>1162</v>
      </c>
      <c r="CZ423" s="14" t="s">
        <v>1163</v>
      </c>
      <c r="DA423" s="13" t="s">
        <v>96</v>
      </c>
      <c r="DB423" s="13" t="s">
        <v>375</v>
      </c>
      <c r="DC423" s="40"/>
      <c r="DD423" s="13" t="str">
        <f t="shared" si="119"/>
        <v/>
      </c>
      <c r="DE423" s="13" t="str">
        <f t="shared" si="120"/>
        <v/>
      </c>
      <c r="DF423" s="13" t="str">
        <f t="shared" si="121"/>
        <v/>
      </c>
      <c r="DG423" s="40">
        <f t="shared" si="122"/>
        <v>0</v>
      </c>
      <c r="DH423" s="13" t="str">
        <f t="shared" si="116"/>
        <v/>
      </c>
      <c r="DI423" s="22" t="str">
        <f t="shared" si="117"/>
        <v/>
      </c>
      <c r="DJ423" s="13" t="str">
        <f>IF(DI423="","",RANK(DI423,$DI$9:$DI$1415,1)+COUNTIF($DI$9:DI423,DI423)-1)</f>
        <v/>
      </c>
      <c r="DK423" s="13" t="str">
        <f t="shared" si="118"/>
        <v/>
      </c>
      <c r="DL423" s="13" t="str">
        <f t="shared" si="123"/>
        <v/>
      </c>
      <c r="DM423" s="14" t="str">
        <f t="shared" si="124"/>
        <v/>
      </c>
      <c r="DN423" s="13" t="str">
        <f t="shared" si="125"/>
        <v/>
      </c>
      <c r="DO423" s="40">
        <f t="shared" si="126"/>
        <v>0</v>
      </c>
      <c r="DP423" s="40"/>
      <c r="DQ423" s="13" t="str">
        <f t="shared" si="127"/>
        <v/>
      </c>
      <c r="DR423" s="13"/>
      <c r="DS423" s="13"/>
    </row>
    <row r="424" spans="1:123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>
        <v>416</v>
      </c>
      <c r="CY424" s="13" t="s">
        <v>1164</v>
      </c>
      <c r="CZ424" s="14" t="s">
        <v>1165</v>
      </c>
      <c r="DA424" s="13" t="s">
        <v>95</v>
      </c>
      <c r="DB424" s="13" t="s">
        <v>101</v>
      </c>
      <c r="DC424" s="40"/>
      <c r="DD424" s="13" t="str">
        <f t="shared" si="119"/>
        <v/>
      </c>
      <c r="DE424" s="13" t="str">
        <f t="shared" si="120"/>
        <v/>
      </c>
      <c r="DF424" s="13" t="str">
        <f t="shared" si="121"/>
        <v/>
      </c>
      <c r="DG424" s="40">
        <f t="shared" si="122"/>
        <v>0</v>
      </c>
      <c r="DH424" s="13" t="str">
        <f t="shared" si="116"/>
        <v/>
      </c>
      <c r="DI424" s="22" t="str">
        <f t="shared" si="117"/>
        <v/>
      </c>
      <c r="DJ424" s="13" t="str">
        <f>IF(DI424="","",RANK(DI424,$DI$9:$DI$1415,1)+COUNTIF($DI$9:DI424,DI424)-1)</f>
        <v/>
      </c>
      <c r="DK424" s="13" t="str">
        <f t="shared" si="118"/>
        <v/>
      </c>
      <c r="DL424" s="13" t="str">
        <f t="shared" si="123"/>
        <v/>
      </c>
      <c r="DM424" s="14" t="str">
        <f t="shared" si="124"/>
        <v/>
      </c>
      <c r="DN424" s="13" t="str">
        <f t="shared" si="125"/>
        <v/>
      </c>
      <c r="DO424" s="40">
        <f t="shared" si="126"/>
        <v>0</v>
      </c>
      <c r="DP424" s="40"/>
      <c r="DQ424" s="13" t="str">
        <f t="shared" si="127"/>
        <v/>
      </c>
      <c r="DR424" s="13"/>
      <c r="DS424" s="13"/>
    </row>
    <row r="425" spans="1:123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>
        <v>417</v>
      </c>
      <c r="CY425" s="13" t="s">
        <v>1166</v>
      </c>
      <c r="CZ425" s="14" t="s">
        <v>1167</v>
      </c>
      <c r="DA425" s="13" t="s">
        <v>95</v>
      </c>
      <c r="DB425" s="13" t="s">
        <v>375</v>
      </c>
      <c r="DC425" s="40"/>
      <c r="DD425" s="13" t="str">
        <f t="shared" si="119"/>
        <v/>
      </c>
      <c r="DE425" s="13" t="str">
        <f t="shared" si="120"/>
        <v/>
      </c>
      <c r="DF425" s="13" t="str">
        <f t="shared" si="121"/>
        <v/>
      </c>
      <c r="DG425" s="40">
        <f t="shared" si="122"/>
        <v>0</v>
      </c>
      <c r="DH425" s="13" t="str">
        <f t="shared" si="116"/>
        <v/>
      </c>
      <c r="DI425" s="22" t="str">
        <f t="shared" si="117"/>
        <v/>
      </c>
      <c r="DJ425" s="13" t="str">
        <f>IF(DI425="","",RANK(DI425,$DI$9:$DI$1415,1)+COUNTIF($DI$9:DI425,DI425)-1)</f>
        <v/>
      </c>
      <c r="DK425" s="13" t="str">
        <f t="shared" si="118"/>
        <v/>
      </c>
      <c r="DL425" s="13" t="str">
        <f t="shared" si="123"/>
        <v/>
      </c>
      <c r="DM425" s="14" t="str">
        <f t="shared" si="124"/>
        <v/>
      </c>
      <c r="DN425" s="13" t="str">
        <f t="shared" si="125"/>
        <v/>
      </c>
      <c r="DO425" s="40">
        <f t="shared" si="126"/>
        <v>0</v>
      </c>
      <c r="DP425" s="40"/>
      <c r="DQ425" s="13" t="str">
        <f t="shared" si="127"/>
        <v/>
      </c>
      <c r="DR425" s="13"/>
      <c r="DS425" s="13"/>
    </row>
    <row r="426" spans="1:123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>
        <v>418</v>
      </c>
      <c r="CY426" s="13" t="s">
        <v>1168</v>
      </c>
      <c r="CZ426" s="14" t="s">
        <v>1169</v>
      </c>
      <c r="DA426" s="13" t="s">
        <v>95</v>
      </c>
      <c r="DB426" s="13" t="s">
        <v>375</v>
      </c>
      <c r="DC426" s="40"/>
      <c r="DD426" s="13" t="str">
        <f t="shared" si="119"/>
        <v/>
      </c>
      <c r="DE426" s="13" t="str">
        <f t="shared" si="120"/>
        <v/>
      </c>
      <c r="DF426" s="13" t="str">
        <f t="shared" si="121"/>
        <v/>
      </c>
      <c r="DG426" s="40">
        <f t="shared" si="122"/>
        <v>0</v>
      </c>
      <c r="DH426" s="13" t="str">
        <f t="shared" si="116"/>
        <v/>
      </c>
      <c r="DI426" s="22" t="str">
        <f t="shared" si="117"/>
        <v/>
      </c>
      <c r="DJ426" s="13" t="str">
        <f>IF(DI426="","",RANK(DI426,$DI$9:$DI$1415,1)+COUNTIF($DI$9:DI426,DI426)-1)</f>
        <v/>
      </c>
      <c r="DK426" s="13" t="str">
        <f t="shared" si="118"/>
        <v/>
      </c>
      <c r="DL426" s="13" t="str">
        <f t="shared" si="123"/>
        <v/>
      </c>
      <c r="DM426" s="14" t="str">
        <f t="shared" si="124"/>
        <v/>
      </c>
      <c r="DN426" s="13" t="str">
        <f t="shared" si="125"/>
        <v/>
      </c>
      <c r="DO426" s="40">
        <f t="shared" si="126"/>
        <v>0</v>
      </c>
      <c r="DP426" s="40"/>
      <c r="DQ426" s="13" t="str">
        <f t="shared" si="127"/>
        <v/>
      </c>
      <c r="DR426" s="13"/>
      <c r="DS426" s="13"/>
    </row>
    <row r="427" spans="1:123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>
        <v>419</v>
      </c>
      <c r="CY427" s="13" t="s">
        <v>1170</v>
      </c>
      <c r="CZ427" s="14" t="s">
        <v>1171</v>
      </c>
      <c r="DA427" s="13" t="s">
        <v>95</v>
      </c>
      <c r="DB427" s="13" t="s">
        <v>375</v>
      </c>
      <c r="DC427" s="40"/>
      <c r="DD427" s="13" t="str">
        <f t="shared" si="119"/>
        <v/>
      </c>
      <c r="DE427" s="13" t="str">
        <f t="shared" si="120"/>
        <v/>
      </c>
      <c r="DF427" s="13" t="str">
        <f t="shared" si="121"/>
        <v/>
      </c>
      <c r="DG427" s="40">
        <f t="shared" si="122"/>
        <v>0</v>
      </c>
      <c r="DH427" s="13" t="str">
        <f t="shared" si="116"/>
        <v/>
      </c>
      <c r="DI427" s="22" t="str">
        <f t="shared" si="117"/>
        <v/>
      </c>
      <c r="DJ427" s="13" t="str">
        <f>IF(DI427="","",RANK(DI427,$DI$9:$DI$1415,1)+COUNTIF($DI$9:DI427,DI427)-1)</f>
        <v/>
      </c>
      <c r="DK427" s="13" t="str">
        <f t="shared" si="118"/>
        <v/>
      </c>
      <c r="DL427" s="13" t="str">
        <f t="shared" si="123"/>
        <v/>
      </c>
      <c r="DM427" s="14" t="str">
        <f t="shared" si="124"/>
        <v/>
      </c>
      <c r="DN427" s="13" t="str">
        <f t="shared" si="125"/>
        <v/>
      </c>
      <c r="DO427" s="40">
        <f t="shared" si="126"/>
        <v>0</v>
      </c>
      <c r="DP427" s="40"/>
      <c r="DQ427" s="13" t="str">
        <f t="shared" si="127"/>
        <v/>
      </c>
      <c r="DR427" s="13"/>
      <c r="DS427" s="13"/>
    </row>
    <row r="428" spans="1:123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>
        <v>420</v>
      </c>
      <c r="CY428" s="13" t="s">
        <v>1172</v>
      </c>
      <c r="CZ428" s="14" t="s">
        <v>1173</v>
      </c>
      <c r="DA428" s="13" t="s">
        <v>95</v>
      </c>
      <c r="DB428" s="13" t="s">
        <v>375</v>
      </c>
      <c r="DC428" s="40"/>
      <c r="DD428" s="13" t="str">
        <f t="shared" si="119"/>
        <v/>
      </c>
      <c r="DE428" s="13" t="str">
        <f t="shared" si="120"/>
        <v/>
      </c>
      <c r="DF428" s="13" t="str">
        <f t="shared" si="121"/>
        <v/>
      </c>
      <c r="DG428" s="40">
        <f t="shared" si="122"/>
        <v>0</v>
      </c>
      <c r="DH428" s="13" t="str">
        <f t="shared" si="116"/>
        <v/>
      </c>
      <c r="DI428" s="22" t="str">
        <f t="shared" si="117"/>
        <v/>
      </c>
      <c r="DJ428" s="13" t="str">
        <f>IF(DI428="","",RANK(DI428,$DI$9:$DI$1415,1)+COUNTIF($DI$9:DI428,DI428)-1)</f>
        <v/>
      </c>
      <c r="DK428" s="13" t="str">
        <f t="shared" si="118"/>
        <v/>
      </c>
      <c r="DL428" s="13" t="str">
        <f t="shared" si="123"/>
        <v/>
      </c>
      <c r="DM428" s="14" t="str">
        <f t="shared" si="124"/>
        <v/>
      </c>
      <c r="DN428" s="13" t="str">
        <f t="shared" si="125"/>
        <v/>
      </c>
      <c r="DO428" s="40">
        <f t="shared" si="126"/>
        <v>0</v>
      </c>
      <c r="DP428" s="40"/>
      <c r="DQ428" s="13" t="str">
        <f t="shared" si="127"/>
        <v/>
      </c>
      <c r="DR428" s="13"/>
      <c r="DS428" s="13"/>
    </row>
    <row r="429" spans="1:123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>
        <v>421</v>
      </c>
      <c r="CY429" s="13" t="s">
        <v>1174</v>
      </c>
      <c r="CZ429" s="14" t="s">
        <v>1175</v>
      </c>
      <c r="DA429" s="13" t="s">
        <v>95</v>
      </c>
      <c r="DB429" s="13" t="s">
        <v>375</v>
      </c>
      <c r="DC429" s="40"/>
      <c r="DD429" s="13" t="str">
        <f t="shared" si="119"/>
        <v/>
      </c>
      <c r="DE429" s="13" t="str">
        <f t="shared" si="120"/>
        <v/>
      </c>
      <c r="DF429" s="13" t="str">
        <f t="shared" si="121"/>
        <v/>
      </c>
      <c r="DG429" s="40">
        <f t="shared" si="122"/>
        <v>0</v>
      </c>
      <c r="DH429" s="13" t="str">
        <f t="shared" si="116"/>
        <v/>
      </c>
      <c r="DI429" s="22" t="str">
        <f t="shared" si="117"/>
        <v/>
      </c>
      <c r="DJ429" s="13" t="str">
        <f>IF(DI429="","",RANK(DI429,$DI$9:$DI$1415,1)+COUNTIF($DI$9:DI429,DI429)-1)</f>
        <v/>
      </c>
      <c r="DK429" s="13" t="str">
        <f t="shared" si="118"/>
        <v/>
      </c>
      <c r="DL429" s="13" t="str">
        <f t="shared" si="123"/>
        <v/>
      </c>
      <c r="DM429" s="14" t="str">
        <f t="shared" si="124"/>
        <v/>
      </c>
      <c r="DN429" s="13" t="str">
        <f t="shared" si="125"/>
        <v/>
      </c>
      <c r="DO429" s="40">
        <f t="shared" si="126"/>
        <v>0</v>
      </c>
      <c r="DP429" s="40"/>
      <c r="DQ429" s="13" t="str">
        <f t="shared" si="127"/>
        <v/>
      </c>
      <c r="DR429" s="13"/>
      <c r="DS429" s="13"/>
    </row>
    <row r="430" spans="1:123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>
        <v>422</v>
      </c>
      <c r="CY430" s="13" t="s">
        <v>1176</v>
      </c>
      <c r="CZ430" s="14" t="s">
        <v>1177</v>
      </c>
      <c r="DA430" s="13" t="s">
        <v>95</v>
      </c>
      <c r="DB430" s="13" t="s">
        <v>375</v>
      </c>
      <c r="DC430" s="40"/>
      <c r="DD430" s="13" t="str">
        <f t="shared" si="119"/>
        <v/>
      </c>
      <c r="DE430" s="13" t="str">
        <f t="shared" si="120"/>
        <v/>
      </c>
      <c r="DF430" s="13" t="str">
        <f t="shared" si="121"/>
        <v/>
      </c>
      <c r="DG430" s="40">
        <f t="shared" si="122"/>
        <v>0</v>
      </c>
      <c r="DH430" s="13" t="str">
        <f t="shared" si="116"/>
        <v/>
      </c>
      <c r="DI430" s="22" t="str">
        <f t="shared" si="117"/>
        <v/>
      </c>
      <c r="DJ430" s="13" t="str">
        <f>IF(DI430="","",RANK(DI430,$DI$9:$DI$1415,1)+COUNTIF($DI$9:DI430,DI430)-1)</f>
        <v/>
      </c>
      <c r="DK430" s="13" t="str">
        <f t="shared" si="118"/>
        <v/>
      </c>
      <c r="DL430" s="13" t="str">
        <f t="shared" si="123"/>
        <v/>
      </c>
      <c r="DM430" s="14" t="str">
        <f t="shared" si="124"/>
        <v/>
      </c>
      <c r="DN430" s="13" t="str">
        <f t="shared" si="125"/>
        <v/>
      </c>
      <c r="DO430" s="40">
        <f t="shared" si="126"/>
        <v>0</v>
      </c>
      <c r="DP430" s="40"/>
      <c r="DQ430" s="13" t="str">
        <f t="shared" si="127"/>
        <v/>
      </c>
      <c r="DR430" s="13"/>
      <c r="DS430" s="13"/>
    </row>
    <row r="431" spans="1:123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>
        <v>423</v>
      </c>
      <c r="CY431" s="13" t="s">
        <v>1178</v>
      </c>
      <c r="CZ431" s="14" t="s">
        <v>1179</v>
      </c>
      <c r="DA431" s="13" t="s">
        <v>95</v>
      </c>
      <c r="DB431" s="13" t="s">
        <v>375</v>
      </c>
      <c r="DC431" s="40"/>
      <c r="DD431" s="13" t="str">
        <f t="shared" si="119"/>
        <v/>
      </c>
      <c r="DE431" s="13" t="str">
        <f t="shared" si="120"/>
        <v/>
      </c>
      <c r="DF431" s="13" t="str">
        <f t="shared" si="121"/>
        <v/>
      </c>
      <c r="DG431" s="40">
        <f t="shared" si="122"/>
        <v>0</v>
      </c>
      <c r="DH431" s="13" t="str">
        <f t="shared" si="116"/>
        <v/>
      </c>
      <c r="DI431" s="22" t="str">
        <f t="shared" si="117"/>
        <v/>
      </c>
      <c r="DJ431" s="13" t="str">
        <f>IF(DI431="","",RANK(DI431,$DI$9:$DI$1415,1)+COUNTIF($DI$9:DI431,DI431)-1)</f>
        <v/>
      </c>
      <c r="DK431" s="13" t="str">
        <f t="shared" si="118"/>
        <v/>
      </c>
      <c r="DL431" s="13" t="str">
        <f t="shared" si="123"/>
        <v/>
      </c>
      <c r="DM431" s="14" t="str">
        <f t="shared" si="124"/>
        <v/>
      </c>
      <c r="DN431" s="13" t="str">
        <f t="shared" si="125"/>
        <v/>
      </c>
      <c r="DO431" s="40">
        <f t="shared" si="126"/>
        <v>0</v>
      </c>
      <c r="DP431" s="40"/>
      <c r="DQ431" s="13" t="str">
        <f t="shared" si="127"/>
        <v/>
      </c>
      <c r="DR431" s="13"/>
      <c r="DS431" s="13"/>
    </row>
    <row r="432" spans="1:123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2"/>
      <c r="CP432" s="22"/>
      <c r="CQ432" s="22"/>
      <c r="CR432" s="22"/>
      <c r="CS432" s="22"/>
      <c r="CT432" s="22"/>
      <c r="CU432" s="22"/>
      <c r="CV432" s="22"/>
      <c r="CW432" s="22"/>
      <c r="CX432" s="22">
        <v>424</v>
      </c>
      <c r="CY432" s="13" t="s">
        <v>1180</v>
      </c>
      <c r="CZ432" s="14" t="s">
        <v>1181</v>
      </c>
      <c r="DA432" s="13" t="s">
        <v>95</v>
      </c>
      <c r="DB432" s="13" t="s">
        <v>375</v>
      </c>
      <c r="DC432" s="40"/>
      <c r="DD432" s="13" t="str">
        <f t="shared" si="119"/>
        <v/>
      </c>
      <c r="DE432" s="13" t="str">
        <f t="shared" si="120"/>
        <v/>
      </c>
      <c r="DF432" s="13" t="str">
        <f t="shared" si="121"/>
        <v/>
      </c>
      <c r="DG432" s="40">
        <f t="shared" si="122"/>
        <v>0</v>
      </c>
      <c r="DH432" s="13" t="str">
        <f t="shared" si="116"/>
        <v/>
      </c>
      <c r="DI432" s="22" t="str">
        <f t="shared" si="117"/>
        <v/>
      </c>
      <c r="DJ432" s="13" t="str">
        <f>IF(DI432="","",RANK(DI432,$DI$9:$DI$1415,1)+COUNTIF($DI$9:DI432,DI432)-1)</f>
        <v/>
      </c>
      <c r="DK432" s="13" t="str">
        <f t="shared" si="118"/>
        <v/>
      </c>
      <c r="DL432" s="13" t="str">
        <f t="shared" si="123"/>
        <v/>
      </c>
      <c r="DM432" s="14" t="str">
        <f t="shared" si="124"/>
        <v/>
      </c>
      <c r="DN432" s="13" t="str">
        <f t="shared" si="125"/>
        <v/>
      </c>
      <c r="DO432" s="40">
        <f t="shared" si="126"/>
        <v>0</v>
      </c>
      <c r="DP432" s="40"/>
      <c r="DQ432" s="13" t="str">
        <f t="shared" si="127"/>
        <v/>
      </c>
      <c r="DR432" s="13"/>
      <c r="DS432" s="13"/>
    </row>
    <row r="433" spans="1:123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  <c r="CW433" s="22"/>
      <c r="CX433" s="22">
        <v>425</v>
      </c>
      <c r="CY433" s="13" t="s">
        <v>1182</v>
      </c>
      <c r="CZ433" s="14" t="s">
        <v>1183</v>
      </c>
      <c r="DA433" s="13" t="s">
        <v>95</v>
      </c>
      <c r="DB433" s="13" t="s">
        <v>124</v>
      </c>
      <c r="DC433" s="40"/>
      <c r="DD433" s="13" t="str">
        <f t="shared" si="119"/>
        <v/>
      </c>
      <c r="DE433" s="13" t="str">
        <f t="shared" si="120"/>
        <v/>
      </c>
      <c r="DF433" s="13" t="str">
        <f t="shared" si="121"/>
        <v/>
      </c>
      <c r="DG433" s="40">
        <f t="shared" si="122"/>
        <v>0</v>
      </c>
      <c r="DH433" s="13" t="str">
        <f t="shared" si="116"/>
        <v/>
      </c>
      <c r="DI433" s="22" t="str">
        <f t="shared" si="117"/>
        <v/>
      </c>
      <c r="DJ433" s="13" t="str">
        <f>IF(DI433="","",RANK(DI433,$DI$9:$DI$1415,1)+COUNTIF($DI$9:DI433,DI433)-1)</f>
        <v/>
      </c>
      <c r="DK433" s="13" t="str">
        <f t="shared" si="118"/>
        <v/>
      </c>
      <c r="DL433" s="13" t="str">
        <f t="shared" si="123"/>
        <v/>
      </c>
      <c r="DM433" s="14" t="str">
        <f t="shared" si="124"/>
        <v/>
      </c>
      <c r="DN433" s="13" t="str">
        <f t="shared" si="125"/>
        <v/>
      </c>
      <c r="DO433" s="40">
        <f t="shared" si="126"/>
        <v>0</v>
      </c>
      <c r="DP433" s="40"/>
      <c r="DQ433" s="13" t="str">
        <f t="shared" si="127"/>
        <v/>
      </c>
      <c r="DR433" s="13"/>
      <c r="DS433" s="13"/>
    </row>
    <row r="434" spans="1:123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2"/>
      <c r="CP434" s="22"/>
      <c r="CQ434" s="22"/>
      <c r="CR434" s="22"/>
      <c r="CS434" s="22"/>
      <c r="CT434" s="22"/>
      <c r="CU434" s="22"/>
      <c r="CV434" s="22"/>
      <c r="CW434" s="22"/>
      <c r="CX434" s="22">
        <v>426</v>
      </c>
      <c r="CY434" s="13" t="s">
        <v>1184</v>
      </c>
      <c r="CZ434" s="14" t="s">
        <v>1185</v>
      </c>
      <c r="DA434" s="13" t="s">
        <v>95</v>
      </c>
      <c r="DB434" s="13" t="s">
        <v>375</v>
      </c>
      <c r="DC434" s="40"/>
      <c r="DD434" s="13" t="str">
        <f t="shared" si="119"/>
        <v/>
      </c>
      <c r="DE434" s="13" t="str">
        <f t="shared" si="120"/>
        <v/>
      </c>
      <c r="DF434" s="13" t="str">
        <f t="shared" si="121"/>
        <v/>
      </c>
      <c r="DG434" s="40">
        <f t="shared" si="122"/>
        <v>0</v>
      </c>
      <c r="DH434" s="13" t="str">
        <f t="shared" si="116"/>
        <v/>
      </c>
      <c r="DI434" s="22" t="str">
        <f t="shared" si="117"/>
        <v/>
      </c>
      <c r="DJ434" s="13" t="str">
        <f>IF(DI434="","",RANK(DI434,$DI$9:$DI$1415,1)+COUNTIF($DI$9:DI434,DI434)-1)</f>
        <v/>
      </c>
      <c r="DK434" s="13" t="str">
        <f t="shared" si="118"/>
        <v/>
      </c>
      <c r="DL434" s="13" t="str">
        <f t="shared" si="123"/>
        <v/>
      </c>
      <c r="DM434" s="14" t="str">
        <f t="shared" si="124"/>
        <v/>
      </c>
      <c r="DN434" s="13" t="str">
        <f t="shared" si="125"/>
        <v/>
      </c>
      <c r="DO434" s="40">
        <f t="shared" si="126"/>
        <v>0</v>
      </c>
      <c r="DP434" s="40"/>
      <c r="DQ434" s="13" t="str">
        <f t="shared" si="127"/>
        <v/>
      </c>
      <c r="DR434" s="13"/>
      <c r="DS434" s="13"/>
    </row>
    <row r="435" spans="1:123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2"/>
      <c r="CP435" s="22"/>
      <c r="CQ435" s="22"/>
      <c r="CR435" s="22"/>
      <c r="CS435" s="22"/>
      <c r="CT435" s="22"/>
      <c r="CU435" s="22"/>
      <c r="CV435" s="22"/>
      <c r="CW435" s="22"/>
      <c r="CX435" s="22">
        <v>427</v>
      </c>
      <c r="CY435" s="13" t="s">
        <v>1186</v>
      </c>
      <c r="CZ435" s="14" t="s">
        <v>1187</v>
      </c>
      <c r="DA435" s="13" t="s">
        <v>95</v>
      </c>
      <c r="DB435" s="13" t="s">
        <v>125</v>
      </c>
      <c r="DC435" s="40"/>
      <c r="DD435" s="13" t="str">
        <f t="shared" si="119"/>
        <v/>
      </c>
      <c r="DE435" s="13" t="str">
        <f t="shared" si="120"/>
        <v/>
      </c>
      <c r="DF435" s="13" t="str">
        <f t="shared" si="121"/>
        <v/>
      </c>
      <c r="DG435" s="40">
        <f t="shared" si="122"/>
        <v>0</v>
      </c>
      <c r="DH435" s="13" t="str">
        <f t="shared" si="116"/>
        <v/>
      </c>
      <c r="DI435" s="22" t="str">
        <f t="shared" si="117"/>
        <v/>
      </c>
      <c r="DJ435" s="13" t="str">
        <f>IF(DI435="","",RANK(DI435,$DI$9:$DI$1415,1)+COUNTIF($DI$9:DI435,DI435)-1)</f>
        <v/>
      </c>
      <c r="DK435" s="13" t="str">
        <f t="shared" si="118"/>
        <v/>
      </c>
      <c r="DL435" s="13" t="str">
        <f t="shared" si="123"/>
        <v/>
      </c>
      <c r="DM435" s="14" t="str">
        <f t="shared" si="124"/>
        <v/>
      </c>
      <c r="DN435" s="13" t="str">
        <f t="shared" si="125"/>
        <v/>
      </c>
      <c r="DO435" s="40">
        <f t="shared" si="126"/>
        <v>0</v>
      </c>
      <c r="DP435" s="40"/>
      <c r="DQ435" s="13" t="str">
        <f t="shared" si="127"/>
        <v/>
      </c>
      <c r="DR435" s="13"/>
      <c r="DS435" s="13"/>
    </row>
    <row r="436" spans="1:123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2"/>
      <c r="CV436" s="22"/>
      <c r="CW436" s="22"/>
      <c r="CX436" s="22">
        <v>428</v>
      </c>
      <c r="CY436" s="13" t="s">
        <v>1188</v>
      </c>
      <c r="CZ436" s="14" t="s">
        <v>1189</v>
      </c>
      <c r="DA436" s="13" t="s">
        <v>95</v>
      </c>
      <c r="DB436" s="13" t="s">
        <v>375</v>
      </c>
      <c r="DC436" s="40"/>
      <c r="DD436" s="13" t="str">
        <f t="shared" si="119"/>
        <v/>
      </c>
      <c r="DE436" s="13" t="str">
        <f t="shared" si="120"/>
        <v/>
      </c>
      <c r="DF436" s="13" t="str">
        <f t="shared" si="121"/>
        <v/>
      </c>
      <c r="DG436" s="40">
        <f t="shared" si="122"/>
        <v>0</v>
      </c>
      <c r="DH436" s="13" t="str">
        <f t="shared" si="116"/>
        <v/>
      </c>
      <c r="DI436" s="22" t="str">
        <f t="shared" si="117"/>
        <v/>
      </c>
      <c r="DJ436" s="13" t="str">
        <f>IF(DI436="","",RANK(DI436,$DI$9:$DI$1415,1)+COUNTIF($DI$9:DI436,DI436)-1)</f>
        <v/>
      </c>
      <c r="DK436" s="13" t="str">
        <f t="shared" si="118"/>
        <v/>
      </c>
      <c r="DL436" s="13" t="str">
        <f t="shared" si="123"/>
        <v/>
      </c>
      <c r="DM436" s="14" t="str">
        <f t="shared" si="124"/>
        <v/>
      </c>
      <c r="DN436" s="13" t="str">
        <f t="shared" si="125"/>
        <v/>
      </c>
      <c r="DO436" s="40">
        <f t="shared" si="126"/>
        <v>0</v>
      </c>
      <c r="DP436" s="40"/>
      <c r="DQ436" s="13" t="str">
        <f t="shared" si="127"/>
        <v/>
      </c>
      <c r="DR436" s="13"/>
      <c r="DS436" s="13"/>
    </row>
    <row r="437" spans="1:123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2"/>
      <c r="CV437" s="22"/>
      <c r="CW437" s="22"/>
      <c r="CX437" s="22">
        <v>429</v>
      </c>
      <c r="CY437" s="13" t="s">
        <v>1190</v>
      </c>
      <c r="CZ437" s="14" t="s">
        <v>1191</v>
      </c>
      <c r="DA437" s="13" t="s">
        <v>95</v>
      </c>
      <c r="DB437" s="13" t="s">
        <v>375</v>
      </c>
      <c r="DC437" s="40"/>
      <c r="DD437" s="13" t="str">
        <f t="shared" si="119"/>
        <v/>
      </c>
      <c r="DE437" s="13" t="str">
        <f t="shared" si="120"/>
        <v/>
      </c>
      <c r="DF437" s="13" t="str">
        <f t="shared" si="121"/>
        <v/>
      </c>
      <c r="DG437" s="40">
        <f t="shared" si="122"/>
        <v>0</v>
      </c>
      <c r="DH437" s="13" t="str">
        <f t="shared" si="116"/>
        <v/>
      </c>
      <c r="DI437" s="22" t="str">
        <f t="shared" si="117"/>
        <v/>
      </c>
      <c r="DJ437" s="13" t="str">
        <f>IF(DI437="","",RANK(DI437,$DI$9:$DI$1415,1)+COUNTIF($DI$9:DI437,DI437)-1)</f>
        <v/>
      </c>
      <c r="DK437" s="13" t="str">
        <f t="shared" si="118"/>
        <v/>
      </c>
      <c r="DL437" s="13" t="str">
        <f t="shared" si="123"/>
        <v/>
      </c>
      <c r="DM437" s="14" t="str">
        <f t="shared" si="124"/>
        <v/>
      </c>
      <c r="DN437" s="13" t="str">
        <f t="shared" si="125"/>
        <v/>
      </c>
      <c r="DO437" s="40">
        <f t="shared" si="126"/>
        <v>0</v>
      </c>
      <c r="DP437" s="40"/>
      <c r="DQ437" s="13" t="str">
        <f t="shared" si="127"/>
        <v/>
      </c>
      <c r="DR437" s="13"/>
      <c r="DS437" s="13"/>
    </row>
    <row r="438" spans="1:123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2"/>
      <c r="CV438" s="22"/>
      <c r="CW438" s="22"/>
      <c r="CX438" s="22">
        <v>430</v>
      </c>
      <c r="CY438" s="13" t="s">
        <v>1192</v>
      </c>
      <c r="CZ438" s="14" t="s">
        <v>1193</v>
      </c>
      <c r="DA438" s="13" t="s">
        <v>95</v>
      </c>
      <c r="DB438" s="13" t="s">
        <v>102</v>
      </c>
      <c r="DC438" s="40">
        <v>28720</v>
      </c>
      <c r="DD438" s="13" t="str">
        <f t="shared" si="119"/>
        <v/>
      </c>
      <c r="DE438" s="13" t="str">
        <f t="shared" si="120"/>
        <v/>
      </c>
      <c r="DF438" s="13" t="str">
        <f t="shared" si="121"/>
        <v/>
      </c>
      <c r="DG438" s="40">
        <f t="shared" si="122"/>
        <v>0</v>
      </c>
      <c r="DH438" s="13" t="str">
        <f t="shared" si="116"/>
        <v/>
      </c>
      <c r="DI438" s="22" t="str">
        <f t="shared" si="117"/>
        <v/>
      </c>
      <c r="DJ438" s="13" t="str">
        <f>IF(DI438="","",RANK(DI438,$DI$9:$DI$1415,1)+COUNTIF($DI$9:DI438,DI438)-1)</f>
        <v/>
      </c>
      <c r="DK438" s="13" t="str">
        <f t="shared" si="118"/>
        <v/>
      </c>
      <c r="DL438" s="13" t="str">
        <f t="shared" si="123"/>
        <v/>
      </c>
      <c r="DM438" s="14" t="str">
        <f t="shared" si="124"/>
        <v/>
      </c>
      <c r="DN438" s="13" t="str">
        <f t="shared" si="125"/>
        <v/>
      </c>
      <c r="DO438" s="40">
        <f t="shared" si="126"/>
        <v>0</v>
      </c>
      <c r="DP438" s="40"/>
      <c r="DQ438" s="13" t="str">
        <f t="shared" si="127"/>
        <v/>
      </c>
      <c r="DR438" s="13"/>
      <c r="DS438" s="13"/>
    </row>
    <row r="439" spans="1:123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2"/>
      <c r="CP439" s="22"/>
      <c r="CQ439" s="22"/>
      <c r="CR439" s="22"/>
      <c r="CS439" s="22"/>
      <c r="CT439" s="22"/>
      <c r="CU439" s="22"/>
      <c r="CV439" s="22"/>
      <c r="CW439" s="22"/>
      <c r="CX439" s="22">
        <v>431</v>
      </c>
      <c r="CY439" s="13" t="s">
        <v>1194</v>
      </c>
      <c r="CZ439" s="14" t="s">
        <v>1195</v>
      </c>
      <c r="DA439" s="13" t="s">
        <v>95</v>
      </c>
      <c r="DB439" s="13" t="s">
        <v>375</v>
      </c>
      <c r="DC439" s="40"/>
      <c r="DD439" s="13" t="str">
        <f t="shared" si="119"/>
        <v/>
      </c>
      <c r="DE439" s="13" t="str">
        <f t="shared" si="120"/>
        <v/>
      </c>
      <c r="DF439" s="13" t="str">
        <f t="shared" si="121"/>
        <v/>
      </c>
      <c r="DG439" s="40">
        <f t="shared" si="122"/>
        <v>0</v>
      </c>
      <c r="DH439" s="13" t="str">
        <f t="shared" si="116"/>
        <v/>
      </c>
      <c r="DI439" s="22" t="str">
        <f t="shared" si="117"/>
        <v/>
      </c>
      <c r="DJ439" s="13" t="str">
        <f>IF(DI439="","",RANK(DI439,$DI$9:$DI$1415,1)+COUNTIF($DI$9:DI439,DI439)-1)</f>
        <v/>
      </c>
      <c r="DK439" s="13" t="str">
        <f t="shared" si="118"/>
        <v/>
      </c>
      <c r="DL439" s="13" t="str">
        <f t="shared" si="123"/>
        <v/>
      </c>
      <c r="DM439" s="14" t="str">
        <f t="shared" si="124"/>
        <v/>
      </c>
      <c r="DN439" s="13" t="str">
        <f t="shared" si="125"/>
        <v/>
      </c>
      <c r="DO439" s="40">
        <f t="shared" si="126"/>
        <v>0</v>
      </c>
      <c r="DP439" s="40"/>
      <c r="DQ439" s="13" t="str">
        <f t="shared" si="127"/>
        <v/>
      </c>
      <c r="DR439" s="13"/>
      <c r="DS439" s="13"/>
    </row>
    <row r="440" spans="1:123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2"/>
      <c r="CP440" s="22"/>
      <c r="CQ440" s="22"/>
      <c r="CR440" s="22"/>
      <c r="CS440" s="22"/>
      <c r="CT440" s="22"/>
      <c r="CU440" s="22"/>
      <c r="CV440" s="22"/>
      <c r="CW440" s="22"/>
      <c r="CX440" s="22">
        <v>432</v>
      </c>
      <c r="CY440" s="13" t="s">
        <v>1196</v>
      </c>
      <c r="CZ440" s="14" t="s">
        <v>1197</v>
      </c>
      <c r="DA440" s="13" t="s">
        <v>95</v>
      </c>
      <c r="DB440" s="13" t="s">
        <v>375</v>
      </c>
      <c r="DC440" s="40"/>
      <c r="DD440" s="13" t="str">
        <f t="shared" si="119"/>
        <v/>
      </c>
      <c r="DE440" s="13" t="str">
        <f t="shared" si="120"/>
        <v/>
      </c>
      <c r="DF440" s="13" t="str">
        <f t="shared" si="121"/>
        <v/>
      </c>
      <c r="DG440" s="40">
        <f t="shared" si="122"/>
        <v>0</v>
      </c>
      <c r="DH440" s="13" t="str">
        <f t="shared" si="116"/>
        <v/>
      </c>
      <c r="DI440" s="22" t="str">
        <f t="shared" si="117"/>
        <v/>
      </c>
      <c r="DJ440" s="13" t="str">
        <f>IF(DI440="","",RANK(DI440,$DI$9:$DI$1415,1)+COUNTIF($DI$9:DI440,DI440)-1)</f>
        <v/>
      </c>
      <c r="DK440" s="13" t="str">
        <f t="shared" si="118"/>
        <v/>
      </c>
      <c r="DL440" s="13" t="str">
        <f t="shared" si="123"/>
        <v/>
      </c>
      <c r="DM440" s="14" t="str">
        <f t="shared" si="124"/>
        <v/>
      </c>
      <c r="DN440" s="13" t="str">
        <f t="shared" si="125"/>
        <v/>
      </c>
      <c r="DO440" s="40">
        <f t="shared" si="126"/>
        <v>0</v>
      </c>
      <c r="DP440" s="40"/>
      <c r="DQ440" s="13" t="str">
        <f t="shared" si="127"/>
        <v/>
      </c>
      <c r="DR440" s="13"/>
      <c r="DS440" s="13"/>
    </row>
    <row r="441" spans="1:123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  <c r="CT441" s="22"/>
      <c r="CU441" s="22"/>
      <c r="CV441" s="22"/>
      <c r="CW441" s="22"/>
      <c r="CX441" s="22">
        <v>433</v>
      </c>
      <c r="CY441" s="13" t="s">
        <v>1198</v>
      </c>
      <c r="CZ441" s="14" t="s">
        <v>1199</v>
      </c>
      <c r="DA441" s="13" t="s">
        <v>96</v>
      </c>
      <c r="DB441" s="13" t="s">
        <v>375</v>
      </c>
      <c r="DC441" s="40"/>
      <c r="DD441" s="13" t="str">
        <f t="shared" si="119"/>
        <v/>
      </c>
      <c r="DE441" s="13" t="str">
        <f t="shared" si="120"/>
        <v/>
      </c>
      <c r="DF441" s="13" t="str">
        <f t="shared" si="121"/>
        <v/>
      </c>
      <c r="DG441" s="40">
        <f t="shared" si="122"/>
        <v>0</v>
      </c>
      <c r="DH441" s="13" t="str">
        <f t="shared" si="116"/>
        <v/>
      </c>
      <c r="DI441" s="22" t="str">
        <f t="shared" si="117"/>
        <v/>
      </c>
      <c r="DJ441" s="13" t="str">
        <f>IF(DI441="","",RANK(DI441,$DI$9:$DI$1415,1)+COUNTIF($DI$9:DI441,DI441)-1)</f>
        <v/>
      </c>
      <c r="DK441" s="13" t="str">
        <f t="shared" si="118"/>
        <v/>
      </c>
      <c r="DL441" s="13" t="str">
        <f t="shared" si="123"/>
        <v/>
      </c>
      <c r="DM441" s="14" t="str">
        <f t="shared" si="124"/>
        <v/>
      </c>
      <c r="DN441" s="13" t="str">
        <f t="shared" si="125"/>
        <v/>
      </c>
      <c r="DO441" s="40">
        <f t="shared" si="126"/>
        <v>0</v>
      </c>
      <c r="DP441" s="40"/>
      <c r="DQ441" s="13" t="str">
        <f t="shared" si="127"/>
        <v/>
      </c>
      <c r="DR441" s="13"/>
      <c r="DS441" s="13"/>
    </row>
    <row r="442" spans="1:123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2"/>
      <c r="CP442" s="22"/>
      <c r="CQ442" s="22"/>
      <c r="CR442" s="22"/>
      <c r="CS442" s="22"/>
      <c r="CT442" s="22"/>
      <c r="CU442" s="22"/>
      <c r="CV442" s="22"/>
      <c r="CW442" s="22"/>
      <c r="CX442" s="22">
        <v>434</v>
      </c>
      <c r="CY442" s="13" t="s">
        <v>1200</v>
      </c>
      <c r="CZ442" s="14" t="s">
        <v>1201</v>
      </c>
      <c r="DA442" s="13" t="s">
        <v>95</v>
      </c>
      <c r="DB442" s="13" t="s">
        <v>375</v>
      </c>
      <c r="DC442" s="40"/>
      <c r="DD442" s="13" t="str">
        <f t="shared" si="119"/>
        <v/>
      </c>
      <c r="DE442" s="13" t="str">
        <f t="shared" si="120"/>
        <v/>
      </c>
      <c r="DF442" s="13" t="str">
        <f t="shared" si="121"/>
        <v/>
      </c>
      <c r="DG442" s="40">
        <f t="shared" si="122"/>
        <v>0</v>
      </c>
      <c r="DH442" s="13" t="str">
        <f t="shared" si="116"/>
        <v/>
      </c>
      <c r="DI442" s="22" t="str">
        <f t="shared" si="117"/>
        <v/>
      </c>
      <c r="DJ442" s="13" t="str">
        <f>IF(DI442="","",RANK(DI442,$DI$9:$DI$1415,1)+COUNTIF($DI$9:DI442,DI442)-1)</f>
        <v/>
      </c>
      <c r="DK442" s="13" t="str">
        <f t="shared" si="118"/>
        <v/>
      </c>
      <c r="DL442" s="13" t="str">
        <f t="shared" si="123"/>
        <v/>
      </c>
      <c r="DM442" s="14" t="str">
        <f t="shared" si="124"/>
        <v/>
      </c>
      <c r="DN442" s="13" t="str">
        <f t="shared" si="125"/>
        <v/>
      </c>
      <c r="DO442" s="40">
        <f t="shared" si="126"/>
        <v>0</v>
      </c>
      <c r="DP442" s="40"/>
      <c r="DQ442" s="13" t="str">
        <f t="shared" si="127"/>
        <v/>
      </c>
      <c r="DR442" s="13"/>
      <c r="DS442" s="13"/>
    </row>
    <row r="443" spans="1:123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>
        <v>435</v>
      </c>
      <c r="CY443" s="13" t="s">
        <v>1202</v>
      </c>
      <c r="CZ443" s="14" t="s">
        <v>1203</v>
      </c>
      <c r="DA443" s="13" t="s">
        <v>96</v>
      </c>
      <c r="DB443" s="13" t="s">
        <v>99</v>
      </c>
      <c r="DC443" s="40"/>
      <c r="DD443" s="13" t="str">
        <f t="shared" si="119"/>
        <v/>
      </c>
      <c r="DE443" s="13" t="str">
        <f t="shared" si="120"/>
        <v/>
      </c>
      <c r="DF443" s="13" t="str">
        <f t="shared" si="121"/>
        <v/>
      </c>
      <c r="DG443" s="40">
        <f t="shared" si="122"/>
        <v>0</v>
      </c>
      <c r="DH443" s="13" t="str">
        <f t="shared" si="116"/>
        <v/>
      </c>
      <c r="DI443" s="22" t="str">
        <f t="shared" si="117"/>
        <v/>
      </c>
      <c r="DJ443" s="13" t="str">
        <f>IF(DI443="","",RANK(DI443,$DI$9:$DI$1415,1)+COUNTIF($DI$9:DI443,DI443)-1)</f>
        <v/>
      </c>
      <c r="DK443" s="13" t="str">
        <f t="shared" si="118"/>
        <v/>
      </c>
      <c r="DL443" s="13" t="str">
        <f t="shared" si="123"/>
        <v/>
      </c>
      <c r="DM443" s="14" t="str">
        <f t="shared" si="124"/>
        <v/>
      </c>
      <c r="DN443" s="13" t="str">
        <f t="shared" si="125"/>
        <v/>
      </c>
      <c r="DO443" s="40">
        <f t="shared" si="126"/>
        <v>0</v>
      </c>
      <c r="DP443" s="40"/>
      <c r="DQ443" s="13" t="str">
        <f t="shared" si="127"/>
        <v/>
      </c>
      <c r="DR443" s="13"/>
      <c r="DS443" s="13"/>
    </row>
    <row r="444" spans="1:123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>
        <v>436</v>
      </c>
      <c r="CY444" s="13" t="s">
        <v>1204</v>
      </c>
      <c r="CZ444" s="14" t="s">
        <v>1205</v>
      </c>
      <c r="DA444" s="13" t="s">
        <v>95</v>
      </c>
      <c r="DB444" s="13" t="s">
        <v>30</v>
      </c>
      <c r="DC444" s="40"/>
      <c r="DD444" s="13" t="str">
        <f t="shared" si="119"/>
        <v/>
      </c>
      <c r="DE444" s="13" t="str">
        <f t="shared" si="120"/>
        <v/>
      </c>
      <c r="DF444" s="13" t="str">
        <f t="shared" si="121"/>
        <v/>
      </c>
      <c r="DG444" s="40">
        <f t="shared" si="122"/>
        <v>0</v>
      </c>
      <c r="DH444" s="13" t="str">
        <f t="shared" si="116"/>
        <v/>
      </c>
      <c r="DI444" s="22" t="str">
        <f t="shared" si="117"/>
        <v/>
      </c>
      <c r="DJ444" s="13" t="str">
        <f>IF(DI444="","",RANK(DI444,$DI$9:$DI$1415,1)+COUNTIF($DI$9:DI444,DI444)-1)</f>
        <v/>
      </c>
      <c r="DK444" s="13" t="str">
        <f t="shared" si="118"/>
        <v/>
      </c>
      <c r="DL444" s="13" t="str">
        <f t="shared" si="123"/>
        <v/>
      </c>
      <c r="DM444" s="14" t="str">
        <f t="shared" si="124"/>
        <v/>
      </c>
      <c r="DN444" s="13" t="str">
        <f t="shared" si="125"/>
        <v/>
      </c>
      <c r="DO444" s="40">
        <f t="shared" si="126"/>
        <v>0</v>
      </c>
      <c r="DP444" s="40"/>
      <c r="DQ444" s="13" t="str">
        <f t="shared" si="127"/>
        <v/>
      </c>
      <c r="DR444" s="13"/>
      <c r="DS444" s="13"/>
    </row>
    <row r="445" spans="1:123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  <c r="CW445" s="22"/>
      <c r="CX445" s="22">
        <v>437</v>
      </c>
      <c r="CY445" s="13" t="s">
        <v>1206</v>
      </c>
      <c r="CZ445" s="14" t="s">
        <v>1207</v>
      </c>
      <c r="DA445" s="13" t="s">
        <v>95</v>
      </c>
      <c r="DB445" s="13" t="s">
        <v>375</v>
      </c>
      <c r="DC445" s="40"/>
      <c r="DD445" s="13" t="str">
        <f t="shared" si="119"/>
        <v/>
      </c>
      <c r="DE445" s="13" t="str">
        <f t="shared" si="120"/>
        <v/>
      </c>
      <c r="DF445" s="13" t="str">
        <f t="shared" si="121"/>
        <v/>
      </c>
      <c r="DG445" s="40">
        <f t="shared" si="122"/>
        <v>0</v>
      </c>
      <c r="DH445" s="13" t="str">
        <f t="shared" si="116"/>
        <v/>
      </c>
      <c r="DI445" s="22" t="str">
        <f t="shared" si="117"/>
        <v/>
      </c>
      <c r="DJ445" s="13" t="str">
        <f>IF(DI445="","",RANK(DI445,$DI$9:$DI$1415,1)+COUNTIF($DI$9:DI445,DI445)-1)</f>
        <v/>
      </c>
      <c r="DK445" s="13" t="str">
        <f t="shared" si="118"/>
        <v/>
      </c>
      <c r="DL445" s="13" t="str">
        <f t="shared" si="123"/>
        <v/>
      </c>
      <c r="DM445" s="14" t="str">
        <f t="shared" si="124"/>
        <v/>
      </c>
      <c r="DN445" s="13" t="str">
        <f t="shared" si="125"/>
        <v/>
      </c>
      <c r="DO445" s="40">
        <f t="shared" si="126"/>
        <v>0</v>
      </c>
      <c r="DP445" s="40"/>
      <c r="DQ445" s="13" t="str">
        <f t="shared" si="127"/>
        <v/>
      </c>
      <c r="DR445" s="13"/>
      <c r="DS445" s="13"/>
    </row>
    <row r="446" spans="1:123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>
        <v>438</v>
      </c>
      <c r="CY446" s="13" t="s">
        <v>1208</v>
      </c>
      <c r="CZ446" s="14" t="s">
        <v>1209</v>
      </c>
      <c r="DA446" s="13" t="s">
        <v>95</v>
      </c>
      <c r="DB446" s="13" t="s">
        <v>99</v>
      </c>
      <c r="DC446" s="40">
        <v>31257</v>
      </c>
      <c r="DD446" s="13" t="str">
        <f t="shared" si="119"/>
        <v/>
      </c>
      <c r="DE446" s="13" t="str">
        <f t="shared" si="120"/>
        <v/>
      </c>
      <c r="DF446" s="13" t="str">
        <f t="shared" si="121"/>
        <v/>
      </c>
      <c r="DG446" s="40">
        <f t="shared" si="122"/>
        <v>0</v>
      </c>
      <c r="DH446" s="13" t="str">
        <f t="shared" si="116"/>
        <v/>
      </c>
      <c r="DI446" s="22" t="str">
        <f t="shared" si="117"/>
        <v/>
      </c>
      <c r="DJ446" s="13" t="str">
        <f>IF(DI446="","",RANK(DI446,$DI$9:$DI$1415,1)+COUNTIF($DI$9:DI446,DI446)-1)</f>
        <v/>
      </c>
      <c r="DK446" s="13" t="str">
        <f t="shared" si="118"/>
        <v/>
      </c>
      <c r="DL446" s="13" t="str">
        <f t="shared" si="123"/>
        <v/>
      </c>
      <c r="DM446" s="14" t="str">
        <f t="shared" si="124"/>
        <v/>
      </c>
      <c r="DN446" s="13" t="str">
        <f t="shared" si="125"/>
        <v/>
      </c>
      <c r="DO446" s="40">
        <f t="shared" si="126"/>
        <v>0</v>
      </c>
      <c r="DP446" s="40"/>
      <c r="DQ446" s="13" t="str">
        <f t="shared" si="127"/>
        <v/>
      </c>
      <c r="DR446" s="13"/>
      <c r="DS446" s="13"/>
    </row>
    <row r="447" spans="1:123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>
        <v>439</v>
      </c>
      <c r="CY447" s="13" t="s">
        <v>1210</v>
      </c>
      <c r="CZ447" s="14" t="s">
        <v>1211</v>
      </c>
      <c r="DA447" s="13" t="s">
        <v>96</v>
      </c>
      <c r="DB447" s="13" t="s">
        <v>111</v>
      </c>
      <c r="DC447" s="40"/>
      <c r="DD447" s="13" t="str">
        <f t="shared" si="119"/>
        <v/>
      </c>
      <c r="DE447" s="13" t="str">
        <f t="shared" si="120"/>
        <v/>
      </c>
      <c r="DF447" s="13" t="str">
        <f t="shared" si="121"/>
        <v/>
      </c>
      <c r="DG447" s="40">
        <f t="shared" si="122"/>
        <v>0</v>
      </c>
      <c r="DH447" s="13" t="str">
        <f t="shared" si="116"/>
        <v/>
      </c>
      <c r="DI447" s="22" t="str">
        <f t="shared" si="117"/>
        <v/>
      </c>
      <c r="DJ447" s="13" t="str">
        <f>IF(DI447="","",RANK(DI447,$DI$9:$DI$1415,1)+COUNTIF($DI$9:DI447,DI447)-1)</f>
        <v/>
      </c>
      <c r="DK447" s="13" t="str">
        <f t="shared" si="118"/>
        <v/>
      </c>
      <c r="DL447" s="13" t="str">
        <f t="shared" si="123"/>
        <v/>
      </c>
      <c r="DM447" s="14" t="str">
        <f t="shared" si="124"/>
        <v/>
      </c>
      <c r="DN447" s="13" t="str">
        <f t="shared" si="125"/>
        <v/>
      </c>
      <c r="DO447" s="40">
        <f t="shared" si="126"/>
        <v>0</v>
      </c>
      <c r="DP447" s="40"/>
      <c r="DQ447" s="13" t="str">
        <f t="shared" si="127"/>
        <v/>
      </c>
      <c r="DR447" s="13"/>
      <c r="DS447" s="13"/>
    </row>
    <row r="448" spans="1:123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>
        <v>440</v>
      </c>
      <c r="CY448" s="13" t="s">
        <v>1212</v>
      </c>
      <c r="CZ448" s="14" t="s">
        <v>1213</v>
      </c>
      <c r="DA448" s="13" t="s">
        <v>95</v>
      </c>
      <c r="DB448" s="13" t="s">
        <v>375</v>
      </c>
      <c r="DC448" s="40">
        <v>31614</v>
      </c>
      <c r="DD448" s="13" t="str">
        <f t="shared" si="119"/>
        <v/>
      </c>
      <c r="DE448" s="13" t="str">
        <f t="shared" si="120"/>
        <v/>
      </c>
      <c r="DF448" s="13" t="str">
        <f t="shared" si="121"/>
        <v/>
      </c>
      <c r="DG448" s="40">
        <f t="shared" si="122"/>
        <v>0</v>
      </c>
      <c r="DH448" s="13" t="str">
        <f t="shared" si="116"/>
        <v/>
      </c>
      <c r="DI448" s="22" t="str">
        <f t="shared" si="117"/>
        <v/>
      </c>
      <c r="DJ448" s="13" t="str">
        <f>IF(DI448="","",RANK(DI448,$DI$9:$DI$1415,1)+COUNTIF($DI$9:DI448,DI448)-1)</f>
        <v/>
      </c>
      <c r="DK448" s="13" t="str">
        <f t="shared" si="118"/>
        <v/>
      </c>
      <c r="DL448" s="13" t="str">
        <f t="shared" si="123"/>
        <v/>
      </c>
      <c r="DM448" s="14" t="str">
        <f t="shared" si="124"/>
        <v/>
      </c>
      <c r="DN448" s="13" t="str">
        <f t="shared" si="125"/>
        <v/>
      </c>
      <c r="DO448" s="40">
        <f t="shared" si="126"/>
        <v>0</v>
      </c>
      <c r="DP448" s="40"/>
      <c r="DQ448" s="13" t="str">
        <f t="shared" si="127"/>
        <v/>
      </c>
      <c r="DR448" s="13"/>
      <c r="DS448" s="13"/>
    </row>
    <row r="449" spans="1:123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  <c r="CW449" s="22"/>
      <c r="CX449" s="22">
        <v>441</v>
      </c>
      <c r="CY449" s="13" t="s">
        <v>1214</v>
      </c>
      <c r="CZ449" s="14" t="s">
        <v>1215</v>
      </c>
      <c r="DA449" s="13" t="s">
        <v>95</v>
      </c>
      <c r="DB449" s="13" t="s">
        <v>375</v>
      </c>
      <c r="DC449" s="40">
        <v>30786</v>
      </c>
      <c r="DD449" s="13" t="str">
        <f t="shared" si="119"/>
        <v/>
      </c>
      <c r="DE449" s="13" t="str">
        <f t="shared" si="120"/>
        <v/>
      </c>
      <c r="DF449" s="13" t="str">
        <f t="shared" si="121"/>
        <v/>
      </c>
      <c r="DG449" s="40">
        <f t="shared" si="122"/>
        <v>0</v>
      </c>
      <c r="DH449" s="13" t="str">
        <f t="shared" si="116"/>
        <v/>
      </c>
      <c r="DI449" s="22" t="str">
        <f t="shared" si="117"/>
        <v/>
      </c>
      <c r="DJ449" s="13" t="str">
        <f>IF(DI449="","",RANK(DI449,$DI$9:$DI$1415,1)+COUNTIF($DI$9:DI449,DI449)-1)</f>
        <v/>
      </c>
      <c r="DK449" s="13" t="str">
        <f t="shared" si="118"/>
        <v/>
      </c>
      <c r="DL449" s="13" t="str">
        <f t="shared" si="123"/>
        <v/>
      </c>
      <c r="DM449" s="14" t="str">
        <f t="shared" si="124"/>
        <v/>
      </c>
      <c r="DN449" s="13" t="str">
        <f t="shared" si="125"/>
        <v/>
      </c>
      <c r="DO449" s="40">
        <f t="shared" si="126"/>
        <v>0</v>
      </c>
      <c r="DP449" s="40"/>
      <c r="DQ449" s="13" t="str">
        <f t="shared" si="127"/>
        <v/>
      </c>
      <c r="DR449" s="13"/>
      <c r="DS449" s="13"/>
    </row>
    <row r="450" spans="1:123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  <c r="CR450" s="22"/>
      <c r="CS450" s="22"/>
      <c r="CT450" s="22"/>
      <c r="CU450" s="22"/>
      <c r="CV450" s="22"/>
      <c r="CW450" s="22"/>
      <c r="CX450" s="22">
        <v>442</v>
      </c>
      <c r="CY450" s="13" t="s">
        <v>1216</v>
      </c>
      <c r="CZ450" s="14" t="s">
        <v>1217</v>
      </c>
      <c r="DA450" s="13" t="s">
        <v>95</v>
      </c>
      <c r="DB450" s="13" t="s">
        <v>375</v>
      </c>
      <c r="DC450" s="40"/>
      <c r="DD450" s="13" t="str">
        <f t="shared" si="119"/>
        <v/>
      </c>
      <c r="DE450" s="13" t="str">
        <f t="shared" si="120"/>
        <v/>
      </c>
      <c r="DF450" s="13" t="str">
        <f t="shared" si="121"/>
        <v/>
      </c>
      <c r="DG450" s="40">
        <f t="shared" si="122"/>
        <v>0</v>
      </c>
      <c r="DH450" s="13" t="str">
        <f t="shared" si="116"/>
        <v/>
      </c>
      <c r="DI450" s="22" t="str">
        <f t="shared" si="117"/>
        <v/>
      </c>
      <c r="DJ450" s="13" t="str">
        <f>IF(DI450="","",RANK(DI450,$DI$9:$DI$1415,1)+COUNTIF($DI$9:DI450,DI450)-1)</f>
        <v/>
      </c>
      <c r="DK450" s="13" t="str">
        <f t="shared" si="118"/>
        <v/>
      </c>
      <c r="DL450" s="13" t="str">
        <f t="shared" si="123"/>
        <v/>
      </c>
      <c r="DM450" s="14" t="str">
        <f t="shared" si="124"/>
        <v/>
      </c>
      <c r="DN450" s="13" t="str">
        <f t="shared" si="125"/>
        <v/>
      </c>
      <c r="DO450" s="40">
        <f t="shared" si="126"/>
        <v>0</v>
      </c>
      <c r="DP450" s="40"/>
      <c r="DQ450" s="13" t="str">
        <f t="shared" si="127"/>
        <v/>
      </c>
      <c r="DR450" s="13"/>
      <c r="DS450" s="13"/>
    </row>
    <row r="451" spans="1:123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  <c r="CW451" s="22"/>
      <c r="CX451" s="22">
        <v>443</v>
      </c>
      <c r="CY451" s="13" t="s">
        <v>1218</v>
      </c>
      <c r="CZ451" s="14" t="s">
        <v>1219</v>
      </c>
      <c r="DA451" s="13" t="s">
        <v>95</v>
      </c>
      <c r="DB451" s="13" t="s">
        <v>99</v>
      </c>
      <c r="DC451" s="40">
        <v>28304</v>
      </c>
      <c r="DD451" s="13" t="str">
        <f t="shared" si="119"/>
        <v/>
      </c>
      <c r="DE451" s="13" t="str">
        <f t="shared" si="120"/>
        <v/>
      </c>
      <c r="DF451" s="13" t="str">
        <f t="shared" si="121"/>
        <v/>
      </c>
      <c r="DG451" s="40">
        <f t="shared" si="122"/>
        <v>0</v>
      </c>
      <c r="DH451" s="13" t="str">
        <f t="shared" si="116"/>
        <v/>
      </c>
      <c r="DI451" s="22" t="str">
        <f t="shared" si="117"/>
        <v/>
      </c>
      <c r="DJ451" s="13" t="str">
        <f>IF(DI451="","",RANK(DI451,$DI$9:$DI$1415,1)+COUNTIF($DI$9:DI451,DI451)-1)</f>
        <v/>
      </c>
      <c r="DK451" s="13" t="str">
        <f t="shared" si="118"/>
        <v/>
      </c>
      <c r="DL451" s="13" t="str">
        <f t="shared" si="123"/>
        <v/>
      </c>
      <c r="DM451" s="14" t="str">
        <f t="shared" si="124"/>
        <v/>
      </c>
      <c r="DN451" s="13" t="str">
        <f t="shared" si="125"/>
        <v/>
      </c>
      <c r="DO451" s="40">
        <f t="shared" si="126"/>
        <v>0</v>
      </c>
      <c r="DP451" s="40"/>
      <c r="DQ451" s="13" t="str">
        <f t="shared" si="127"/>
        <v/>
      </c>
      <c r="DR451" s="13"/>
      <c r="DS451" s="13"/>
    </row>
    <row r="452" spans="1:123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>
        <v>444</v>
      </c>
      <c r="CY452" s="13" t="s">
        <v>1220</v>
      </c>
      <c r="CZ452" s="14" t="s">
        <v>1221</v>
      </c>
      <c r="DA452" s="13" t="s">
        <v>95</v>
      </c>
      <c r="DB452" s="13" t="s">
        <v>105</v>
      </c>
      <c r="DC452" s="40">
        <v>27433</v>
      </c>
      <c r="DD452" s="13" t="str">
        <f t="shared" si="119"/>
        <v/>
      </c>
      <c r="DE452" s="13" t="str">
        <f t="shared" si="120"/>
        <v/>
      </c>
      <c r="DF452" s="13" t="str">
        <f t="shared" si="121"/>
        <v/>
      </c>
      <c r="DG452" s="40">
        <f t="shared" si="122"/>
        <v>0</v>
      </c>
      <c r="DH452" s="13" t="str">
        <f t="shared" si="116"/>
        <v/>
      </c>
      <c r="DI452" s="22" t="str">
        <f t="shared" si="117"/>
        <v/>
      </c>
      <c r="DJ452" s="13" t="str">
        <f>IF(DI452="","",RANK(DI452,$DI$9:$DI$1415,1)+COUNTIF($DI$9:DI452,DI452)-1)</f>
        <v/>
      </c>
      <c r="DK452" s="13" t="str">
        <f t="shared" si="118"/>
        <v/>
      </c>
      <c r="DL452" s="13" t="str">
        <f t="shared" si="123"/>
        <v/>
      </c>
      <c r="DM452" s="14" t="str">
        <f t="shared" si="124"/>
        <v/>
      </c>
      <c r="DN452" s="13" t="str">
        <f t="shared" si="125"/>
        <v/>
      </c>
      <c r="DO452" s="40">
        <f t="shared" si="126"/>
        <v>0</v>
      </c>
      <c r="DP452" s="40"/>
      <c r="DQ452" s="13" t="str">
        <f t="shared" si="127"/>
        <v/>
      </c>
      <c r="DR452" s="13"/>
      <c r="DS452" s="13"/>
    </row>
    <row r="453" spans="1:123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2"/>
      <c r="CP453" s="22"/>
      <c r="CQ453" s="22"/>
      <c r="CR453" s="22"/>
      <c r="CS453" s="22"/>
      <c r="CT453" s="22"/>
      <c r="CU453" s="22"/>
      <c r="CV453" s="22"/>
      <c r="CW453" s="22"/>
      <c r="CX453" s="22">
        <v>445</v>
      </c>
      <c r="CY453" s="13" t="s">
        <v>1222</v>
      </c>
      <c r="CZ453" s="14" t="s">
        <v>1223</v>
      </c>
      <c r="DA453" s="13" t="s">
        <v>95</v>
      </c>
      <c r="DB453" s="13" t="s">
        <v>99</v>
      </c>
      <c r="DC453" s="40">
        <v>33494</v>
      </c>
      <c r="DD453" s="13" t="str">
        <f t="shared" si="119"/>
        <v/>
      </c>
      <c r="DE453" s="13" t="str">
        <f t="shared" si="120"/>
        <v/>
      </c>
      <c r="DF453" s="13" t="str">
        <f t="shared" si="121"/>
        <v/>
      </c>
      <c r="DG453" s="40">
        <f t="shared" si="122"/>
        <v>0</v>
      </c>
      <c r="DH453" s="13" t="str">
        <f t="shared" si="116"/>
        <v/>
      </c>
      <c r="DI453" s="22" t="str">
        <f t="shared" si="117"/>
        <v/>
      </c>
      <c r="DJ453" s="13" t="str">
        <f>IF(DI453="","",RANK(DI453,$DI$9:$DI$1415,1)+COUNTIF($DI$9:DI453,DI453)-1)</f>
        <v/>
      </c>
      <c r="DK453" s="13" t="str">
        <f t="shared" si="118"/>
        <v/>
      </c>
      <c r="DL453" s="13" t="str">
        <f t="shared" si="123"/>
        <v/>
      </c>
      <c r="DM453" s="14" t="str">
        <f t="shared" si="124"/>
        <v/>
      </c>
      <c r="DN453" s="13" t="str">
        <f t="shared" si="125"/>
        <v/>
      </c>
      <c r="DO453" s="40">
        <f t="shared" si="126"/>
        <v>0</v>
      </c>
      <c r="DP453" s="40"/>
      <c r="DQ453" s="13" t="str">
        <f t="shared" si="127"/>
        <v/>
      </c>
      <c r="DR453" s="13"/>
      <c r="DS453" s="13"/>
    </row>
    <row r="454" spans="1:123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>
        <v>446</v>
      </c>
      <c r="CY454" s="13" t="s">
        <v>1224</v>
      </c>
      <c r="CZ454" s="14" t="s">
        <v>1225</v>
      </c>
      <c r="DA454" s="13" t="s">
        <v>95</v>
      </c>
      <c r="DB454" s="13" t="s">
        <v>99</v>
      </c>
      <c r="DC454" s="40">
        <v>35574</v>
      </c>
      <c r="DD454" s="13" t="str">
        <f t="shared" si="119"/>
        <v/>
      </c>
      <c r="DE454" s="13" t="str">
        <f t="shared" si="120"/>
        <v/>
      </c>
      <c r="DF454" s="13" t="str">
        <f t="shared" si="121"/>
        <v/>
      </c>
      <c r="DG454" s="40">
        <f t="shared" si="122"/>
        <v>0</v>
      </c>
      <c r="DH454" s="13" t="str">
        <f t="shared" si="116"/>
        <v/>
      </c>
      <c r="DI454" s="22" t="str">
        <f t="shared" si="117"/>
        <v/>
      </c>
      <c r="DJ454" s="13" t="str">
        <f>IF(DI454="","",RANK(DI454,$DI$9:$DI$1415,1)+COUNTIF($DI$9:DI454,DI454)-1)</f>
        <v/>
      </c>
      <c r="DK454" s="13" t="str">
        <f t="shared" si="118"/>
        <v/>
      </c>
      <c r="DL454" s="13" t="str">
        <f t="shared" si="123"/>
        <v/>
      </c>
      <c r="DM454" s="14" t="str">
        <f t="shared" si="124"/>
        <v/>
      </c>
      <c r="DN454" s="13" t="str">
        <f t="shared" si="125"/>
        <v/>
      </c>
      <c r="DO454" s="40">
        <f t="shared" si="126"/>
        <v>0</v>
      </c>
      <c r="DP454" s="40"/>
      <c r="DQ454" s="13" t="str">
        <f t="shared" si="127"/>
        <v/>
      </c>
      <c r="DR454" s="13"/>
      <c r="DS454" s="13"/>
    </row>
    <row r="455" spans="1:123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2"/>
      <c r="CV455" s="22"/>
      <c r="CW455" s="22"/>
      <c r="CX455" s="22">
        <v>447</v>
      </c>
      <c r="CY455" s="13" t="s">
        <v>1226</v>
      </c>
      <c r="CZ455" s="14" t="s">
        <v>1227</v>
      </c>
      <c r="DA455" s="13" t="s">
        <v>95</v>
      </c>
      <c r="DB455" s="13" t="s">
        <v>101</v>
      </c>
      <c r="DC455" s="40">
        <v>33445</v>
      </c>
      <c r="DD455" s="13" t="str">
        <f t="shared" si="119"/>
        <v/>
      </c>
      <c r="DE455" s="13" t="str">
        <f t="shared" si="120"/>
        <v/>
      </c>
      <c r="DF455" s="13" t="str">
        <f t="shared" si="121"/>
        <v/>
      </c>
      <c r="DG455" s="40">
        <f t="shared" si="122"/>
        <v>0</v>
      </c>
      <c r="DH455" s="13" t="str">
        <f t="shared" si="116"/>
        <v/>
      </c>
      <c r="DI455" s="22" t="str">
        <f t="shared" si="117"/>
        <v/>
      </c>
      <c r="DJ455" s="13" t="str">
        <f>IF(DI455="","",RANK(DI455,$DI$9:$DI$1415,1)+COUNTIF($DI$9:DI455,DI455)-1)</f>
        <v/>
      </c>
      <c r="DK455" s="13" t="str">
        <f t="shared" si="118"/>
        <v/>
      </c>
      <c r="DL455" s="13" t="str">
        <f t="shared" si="123"/>
        <v/>
      </c>
      <c r="DM455" s="14" t="str">
        <f t="shared" si="124"/>
        <v/>
      </c>
      <c r="DN455" s="13" t="str">
        <f t="shared" si="125"/>
        <v/>
      </c>
      <c r="DO455" s="40">
        <f t="shared" si="126"/>
        <v>0</v>
      </c>
      <c r="DP455" s="40"/>
      <c r="DQ455" s="13" t="str">
        <f t="shared" si="127"/>
        <v/>
      </c>
      <c r="DR455" s="13"/>
      <c r="DS455" s="13"/>
    </row>
    <row r="456" spans="1:123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2"/>
      <c r="CP456" s="22"/>
      <c r="CQ456" s="22"/>
      <c r="CR456" s="22"/>
      <c r="CS456" s="22"/>
      <c r="CT456" s="22"/>
      <c r="CU456" s="22"/>
      <c r="CV456" s="22"/>
      <c r="CW456" s="22"/>
      <c r="CX456" s="22">
        <v>448</v>
      </c>
      <c r="CY456" s="13" t="s">
        <v>1228</v>
      </c>
      <c r="CZ456" s="14" t="s">
        <v>1229</v>
      </c>
      <c r="DA456" s="13" t="s">
        <v>95</v>
      </c>
      <c r="DB456" s="13" t="s">
        <v>101</v>
      </c>
      <c r="DC456" s="40">
        <v>33282</v>
      </c>
      <c r="DD456" s="13" t="str">
        <f t="shared" si="119"/>
        <v/>
      </c>
      <c r="DE456" s="13" t="str">
        <f t="shared" si="120"/>
        <v/>
      </c>
      <c r="DF456" s="13" t="str">
        <f t="shared" si="121"/>
        <v/>
      </c>
      <c r="DG456" s="40">
        <f t="shared" si="122"/>
        <v>0</v>
      </c>
      <c r="DH456" s="13" t="str">
        <f t="shared" si="116"/>
        <v/>
      </c>
      <c r="DI456" s="22" t="str">
        <f t="shared" si="117"/>
        <v/>
      </c>
      <c r="DJ456" s="13" t="str">
        <f>IF(DI456="","",RANK(DI456,$DI$9:$DI$1415,1)+COUNTIF($DI$9:DI456,DI456)-1)</f>
        <v/>
      </c>
      <c r="DK456" s="13" t="str">
        <f t="shared" si="118"/>
        <v/>
      </c>
      <c r="DL456" s="13" t="str">
        <f t="shared" si="123"/>
        <v/>
      </c>
      <c r="DM456" s="14" t="str">
        <f t="shared" si="124"/>
        <v/>
      </c>
      <c r="DN456" s="13" t="str">
        <f t="shared" si="125"/>
        <v/>
      </c>
      <c r="DO456" s="40">
        <f t="shared" si="126"/>
        <v>0</v>
      </c>
      <c r="DP456" s="40"/>
      <c r="DQ456" s="13" t="str">
        <f t="shared" si="127"/>
        <v/>
      </c>
      <c r="DR456" s="13"/>
      <c r="DS456" s="13"/>
    </row>
    <row r="457" spans="1:123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>
        <v>449</v>
      </c>
      <c r="CY457" s="13" t="s">
        <v>1230</v>
      </c>
      <c r="CZ457" s="14" t="s">
        <v>1231</v>
      </c>
      <c r="DA457" s="13" t="s">
        <v>95</v>
      </c>
      <c r="DB457" s="13" t="s">
        <v>99</v>
      </c>
      <c r="DC457" s="40">
        <v>35975</v>
      </c>
      <c r="DD457" s="13" t="str">
        <f t="shared" si="119"/>
        <v/>
      </c>
      <c r="DE457" s="13" t="str">
        <f t="shared" si="120"/>
        <v/>
      </c>
      <c r="DF457" s="13" t="str">
        <f t="shared" si="121"/>
        <v/>
      </c>
      <c r="DG457" s="40">
        <f t="shared" si="122"/>
        <v>0</v>
      </c>
      <c r="DH457" s="13" t="str">
        <f t="shared" ref="DH457:DH520" si="128">IF($DB457=$DD$6,DB457,"")</f>
        <v/>
      </c>
      <c r="DI457" s="22" t="str">
        <f t="shared" ref="DI457:DI520" si="129">IF(DD457&lt;&gt;"",1,"")</f>
        <v/>
      </c>
      <c r="DJ457" s="13" t="str">
        <f>IF(DI457="","",RANK(DI457,$DI$9:$DI$1415,1)+COUNTIF($DI$9:DI457,DI457)-1)</f>
        <v/>
      </c>
      <c r="DK457" s="13" t="str">
        <f t="shared" ref="DK457:DK520" si="130">IF(ISERROR((SMALL($DJ$9:$DJ$1415,CX457))),"",(SMALL($DJ$9:$DJ$1415,CX457)))</f>
        <v/>
      </c>
      <c r="DL457" s="13" t="str">
        <f t="shared" si="123"/>
        <v/>
      </c>
      <c r="DM457" s="14" t="str">
        <f t="shared" si="124"/>
        <v/>
      </c>
      <c r="DN457" s="13" t="str">
        <f t="shared" si="125"/>
        <v/>
      </c>
      <c r="DO457" s="40">
        <f t="shared" si="126"/>
        <v>0</v>
      </c>
      <c r="DP457" s="40"/>
      <c r="DQ457" s="13" t="str">
        <f t="shared" si="127"/>
        <v/>
      </c>
      <c r="DR457" s="13"/>
      <c r="DS457" s="13"/>
    </row>
    <row r="458" spans="1:123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2"/>
      <c r="CP458" s="22"/>
      <c r="CQ458" s="22"/>
      <c r="CR458" s="22"/>
      <c r="CS458" s="22"/>
      <c r="CT458" s="22"/>
      <c r="CU458" s="22"/>
      <c r="CV458" s="22"/>
      <c r="CW458" s="22"/>
      <c r="CX458" s="22">
        <v>450</v>
      </c>
      <c r="CY458" s="13" t="s">
        <v>1232</v>
      </c>
      <c r="CZ458" s="14" t="s">
        <v>1233</v>
      </c>
      <c r="DA458" s="13" t="s">
        <v>95</v>
      </c>
      <c r="DB458" s="13" t="s">
        <v>103</v>
      </c>
      <c r="DC458" s="40">
        <v>31971</v>
      </c>
      <c r="DD458" s="13" t="str">
        <f t="shared" ref="DD458:DD521" si="131">IF($DB458=$DD$6,CY458,"")</f>
        <v/>
      </c>
      <c r="DE458" s="13" t="str">
        <f t="shared" ref="DE458:DE521" si="132">IF($DB458=$DD$6,CZ458,"")</f>
        <v/>
      </c>
      <c r="DF458" s="13" t="str">
        <f t="shared" ref="DF458:DF521" si="133">IF($DB458=$DD$6,DA458,"")</f>
        <v/>
      </c>
      <c r="DG458" s="40">
        <f t="shared" ref="DG458:DG521" si="134">IF($DB458=$DD$6,DC458,0)</f>
        <v>0</v>
      </c>
      <c r="DH458" s="13" t="str">
        <f t="shared" si="128"/>
        <v/>
      </c>
      <c r="DI458" s="22" t="str">
        <f t="shared" si="129"/>
        <v/>
      </c>
      <c r="DJ458" s="13" t="str">
        <f>IF(DI458="","",RANK(DI458,$DI$9:$DI$1415,1)+COUNTIF($DI$9:DI458,DI458)-1)</f>
        <v/>
      </c>
      <c r="DK458" s="13" t="str">
        <f t="shared" si="130"/>
        <v/>
      </c>
      <c r="DL458" s="13" t="str">
        <f t="shared" ref="DL458:DL521" si="135">INDEX(DD$9:DD$1415,MATCH($DK458,$DJ$9:$DJ$1415,0))</f>
        <v/>
      </c>
      <c r="DM458" s="14" t="str">
        <f t="shared" ref="DM458:DM521" si="136">INDEX(DE$9:DE$1415,MATCH($DK458,$DJ$9:$DJ$1415,0))</f>
        <v/>
      </c>
      <c r="DN458" s="13" t="str">
        <f t="shared" ref="DN458:DN521" si="137">INDEX(DF$9:DF$1415,MATCH($DK458,$DJ$9:$DJ$1415,0))</f>
        <v/>
      </c>
      <c r="DO458" s="40">
        <f t="shared" ref="DO458:DO521" si="138">INDEX(DG$9:DG$1415,MATCH($DK458,$DJ$9:$DJ$1415,0))</f>
        <v>0</v>
      </c>
      <c r="DP458" s="40"/>
      <c r="DQ458" s="13" t="str">
        <f t="shared" ref="DQ458:DQ521" si="139">INDEX(DH$9:DH$1415,MATCH($DK458,$DJ$9:$DJ$1415,0))</f>
        <v/>
      </c>
      <c r="DR458" s="13"/>
      <c r="DS458" s="13"/>
    </row>
    <row r="459" spans="1:123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>
        <v>451</v>
      </c>
      <c r="CY459" s="13" t="s">
        <v>1234</v>
      </c>
      <c r="CZ459" s="14" t="s">
        <v>1235</v>
      </c>
      <c r="DA459" s="13" t="s">
        <v>95</v>
      </c>
      <c r="DB459" s="13" t="s">
        <v>101</v>
      </c>
      <c r="DC459" s="40"/>
      <c r="DD459" s="13" t="str">
        <f t="shared" si="131"/>
        <v/>
      </c>
      <c r="DE459" s="13" t="str">
        <f t="shared" si="132"/>
        <v/>
      </c>
      <c r="DF459" s="13" t="str">
        <f t="shared" si="133"/>
        <v/>
      </c>
      <c r="DG459" s="40">
        <f t="shared" si="134"/>
        <v>0</v>
      </c>
      <c r="DH459" s="13" t="str">
        <f t="shared" si="128"/>
        <v/>
      </c>
      <c r="DI459" s="22" t="str">
        <f t="shared" si="129"/>
        <v/>
      </c>
      <c r="DJ459" s="13" t="str">
        <f>IF(DI459="","",RANK(DI459,$DI$9:$DI$1415,1)+COUNTIF($DI$9:DI459,DI459)-1)</f>
        <v/>
      </c>
      <c r="DK459" s="13" t="str">
        <f t="shared" si="130"/>
        <v/>
      </c>
      <c r="DL459" s="13" t="str">
        <f t="shared" si="135"/>
        <v/>
      </c>
      <c r="DM459" s="14" t="str">
        <f t="shared" si="136"/>
        <v/>
      </c>
      <c r="DN459" s="13" t="str">
        <f t="shared" si="137"/>
        <v/>
      </c>
      <c r="DO459" s="40">
        <f t="shared" si="138"/>
        <v>0</v>
      </c>
      <c r="DP459" s="40"/>
      <c r="DQ459" s="13" t="str">
        <f t="shared" si="139"/>
        <v/>
      </c>
      <c r="DR459" s="13"/>
      <c r="DS459" s="13"/>
    </row>
    <row r="460" spans="1:123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2"/>
      <c r="CP460" s="22"/>
      <c r="CQ460" s="22"/>
      <c r="CR460" s="22"/>
      <c r="CS460" s="22"/>
      <c r="CT460" s="22"/>
      <c r="CU460" s="22"/>
      <c r="CV460" s="22"/>
      <c r="CW460" s="22"/>
      <c r="CX460" s="22">
        <v>452</v>
      </c>
      <c r="CY460" s="13" t="s">
        <v>1236</v>
      </c>
      <c r="CZ460" s="14" t="s">
        <v>1237</v>
      </c>
      <c r="DA460" s="13" t="s">
        <v>96</v>
      </c>
      <c r="DB460" s="13" t="s">
        <v>51</v>
      </c>
      <c r="DC460" s="40"/>
      <c r="DD460" s="13" t="str">
        <f t="shared" si="131"/>
        <v/>
      </c>
      <c r="DE460" s="13" t="str">
        <f t="shared" si="132"/>
        <v/>
      </c>
      <c r="DF460" s="13" t="str">
        <f t="shared" si="133"/>
        <v/>
      </c>
      <c r="DG460" s="40">
        <f t="shared" si="134"/>
        <v>0</v>
      </c>
      <c r="DH460" s="13" t="str">
        <f t="shared" si="128"/>
        <v/>
      </c>
      <c r="DI460" s="22" t="str">
        <f t="shared" si="129"/>
        <v/>
      </c>
      <c r="DJ460" s="13" t="str">
        <f>IF(DI460="","",RANK(DI460,$DI$9:$DI$1415,1)+COUNTIF($DI$9:DI460,DI460)-1)</f>
        <v/>
      </c>
      <c r="DK460" s="13" t="str">
        <f t="shared" si="130"/>
        <v/>
      </c>
      <c r="DL460" s="13" t="str">
        <f t="shared" si="135"/>
        <v/>
      </c>
      <c r="DM460" s="14" t="str">
        <f t="shared" si="136"/>
        <v/>
      </c>
      <c r="DN460" s="13" t="str">
        <f t="shared" si="137"/>
        <v/>
      </c>
      <c r="DO460" s="40">
        <f t="shared" si="138"/>
        <v>0</v>
      </c>
      <c r="DP460" s="40"/>
      <c r="DQ460" s="13" t="str">
        <f t="shared" si="139"/>
        <v/>
      </c>
      <c r="DR460" s="13"/>
      <c r="DS460" s="13"/>
    </row>
    <row r="461" spans="1:123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2"/>
      <c r="CV461" s="22"/>
      <c r="CW461" s="22"/>
      <c r="CX461" s="22">
        <v>453</v>
      </c>
      <c r="CY461" s="13" t="s">
        <v>1238</v>
      </c>
      <c r="CZ461" s="14" t="s">
        <v>1239</v>
      </c>
      <c r="DA461" s="13" t="s">
        <v>95</v>
      </c>
      <c r="DB461" s="13" t="s">
        <v>101</v>
      </c>
      <c r="DC461" s="40">
        <v>34808</v>
      </c>
      <c r="DD461" s="13" t="str">
        <f t="shared" si="131"/>
        <v/>
      </c>
      <c r="DE461" s="13" t="str">
        <f t="shared" si="132"/>
        <v/>
      </c>
      <c r="DF461" s="13" t="str">
        <f t="shared" si="133"/>
        <v/>
      </c>
      <c r="DG461" s="40">
        <f t="shared" si="134"/>
        <v>0</v>
      </c>
      <c r="DH461" s="13" t="str">
        <f t="shared" si="128"/>
        <v/>
      </c>
      <c r="DI461" s="22" t="str">
        <f t="shared" si="129"/>
        <v/>
      </c>
      <c r="DJ461" s="13" t="str">
        <f>IF(DI461="","",RANK(DI461,$DI$9:$DI$1415,1)+COUNTIF($DI$9:DI461,DI461)-1)</f>
        <v/>
      </c>
      <c r="DK461" s="13" t="str">
        <f t="shared" si="130"/>
        <v/>
      </c>
      <c r="DL461" s="13" t="str">
        <f t="shared" si="135"/>
        <v/>
      </c>
      <c r="DM461" s="14" t="str">
        <f t="shared" si="136"/>
        <v/>
      </c>
      <c r="DN461" s="13" t="str">
        <f t="shared" si="137"/>
        <v/>
      </c>
      <c r="DO461" s="40">
        <f t="shared" si="138"/>
        <v>0</v>
      </c>
      <c r="DP461" s="40"/>
      <c r="DQ461" s="13" t="str">
        <f t="shared" si="139"/>
        <v/>
      </c>
      <c r="DR461" s="13"/>
      <c r="DS461" s="13"/>
    </row>
    <row r="462" spans="1:123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2"/>
      <c r="CP462" s="22"/>
      <c r="CQ462" s="22"/>
      <c r="CR462" s="22"/>
      <c r="CS462" s="22"/>
      <c r="CT462" s="22"/>
      <c r="CU462" s="22"/>
      <c r="CV462" s="22"/>
      <c r="CW462" s="22"/>
      <c r="CX462" s="22">
        <v>454</v>
      </c>
      <c r="CY462" s="13" t="s">
        <v>1240</v>
      </c>
      <c r="CZ462" s="14" t="s">
        <v>1241</v>
      </c>
      <c r="DA462" s="13" t="s">
        <v>95</v>
      </c>
      <c r="DB462" s="13" t="s">
        <v>102</v>
      </c>
      <c r="DC462" s="40">
        <v>34255</v>
      </c>
      <c r="DD462" s="13" t="str">
        <f t="shared" si="131"/>
        <v/>
      </c>
      <c r="DE462" s="13" t="str">
        <f t="shared" si="132"/>
        <v/>
      </c>
      <c r="DF462" s="13" t="str">
        <f t="shared" si="133"/>
        <v/>
      </c>
      <c r="DG462" s="40">
        <f t="shared" si="134"/>
        <v>0</v>
      </c>
      <c r="DH462" s="13" t="str">
        <f t="shared" si="128"/>
        <v/>
      </c>
      <c r="DI462" s="22" t="str">
        <f t="shared" si="129"/>
        <v/>
      </c>
      <c r="DJ462" s="13" t="str">
        <f>IF(DI462="","",RANK(DI462,$DI$9:$DI$1415,1)+COUNTIF($DI$9:DI462,DI462)-1)</f>
        <v/>
      </c>
      <c r="DK462" s="13" t="str">
        <f t="shared" si="130"/>
        <v/>
      </c>
      <c r="DL462" s="13" t="str">
        <f t="shared" si="135"/>
        <v/>
      </c>
      <c r="DM462" s="14" t="str">
        <f t="shared" si="136"/>
        <v/>
      </c>
      <c r="DN462" s="13" t="str">
        <f t="shared" si="137"/>
        <v/>
      </c>
      <c r="DO462" s="40">
        <f t="shared" si="138"/>
        <v>0</v>
      </c>
      <c r="DP462" s="40"/>
      <c r="DQ462" s="13" t="str">
        <f t="shared" si="139"/>
        <v/>
      </c>
      <c r="DR462" s="13"/>
      <c r="DS462" s="13"/>
    </row>
    <row r="463" spans="1:123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  <c r="CT463" s="22"/>
      <c r="CU463" s="22"/>
      <c r="CV463" s="22"/>
      <c r="CW463" s="22"/>
      <c r="CX463" s="22">
        <v>455</v>
      </c>
      <c r="CY463" s="13" t="s">
        <v>1242</v>
      </c>
      <c r="CZ463" s="14" t="s">
        <v>1243</v>
      </c>
      <c r="DA463" s="13" t="s">
        <v>95</v>
      </c>
      <c r="DB463" s="13" t="s">
        <v>103</v>
      </c>
      <c r="DC463" s="40">
        <v>25296</v>
      </c>
      <c r="DD463" s="13" t="str">
        <f t="shared" si="131"/>
        <v/>
      </c>
      <c r="DE463" s="13" t="str">
        <f t="shared" si="132"/>
        <v/>
      </c>
      <c r="DF463" s="13" t="str">
        <f t="shared" si="133"/>
        <v/>
      </c>
      <c r="DG463" s="40">
        <f t="shared" si="134"/>
        <v>0</v>
      </c>
      <c r="DH463" s="13" t="str">
        <f t="shared" si="128"/>
        <v/>
      </c>
      <c r="DI463" s="22" t="str">
        <f t="shared" si="129"/>
        <v/>
      </c>
      <c r="DJ463" s="13" t="str">
        <f>IF(DI463="","",RANK(DI463,$DI$9:$DI$1415,1)+COUNTIF($DI$9:DI463,DI463)-1)</f>
        <v/>
      </c>
      <c r="DK463" s="13" t="str">
        <f t="shared" si="130"/>
        <v/>
      </c>
      <c r="DL463" s="13" t="str">
        <f t="shared" si="135"/>
        <v/>
      </c>
      <c r="DM463" s="14" t="str">
        <f t="shared" si="136"/>
        <v/>
      </c>
      <c r="DN463" s="13" t="str">
        <f t="shared" si="137"/>
        <v/>
      </c>
      <c r="DO463" s="40">
        <f t="shared" si="138"/>
        <v>0</v>
      </c>
      <c r="DP463" s="40"/>
      <c r="DQ463" s="13" t="str">
        <f t="shared" si="139"/>
        <v/>
      </c>
      <c r="DR463" s="13"/>
      <c r="DS463" s="13"/>
    </row>
    <row r="464" spans="1:123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2"/>
      <c r="CP464" s="22"/>
      <c r="CQ464" s="22"/>
      <c r="CR464" s="22"/>
      <c r="CS464" s="22"/>
      <c r="CT464" s="22"/>
      <c r="CU464" s="22"/>
      <c r="CV464" s="22"/>
      <c r="CW464" s="22"/>
      <c r="CX464" s="22">
        <v>456</v>
      </c>
      <c r="CY464" s="13" t="s">
        <v>1244</v>
      </c>
      <c r="CZ464" s="14" t="s">
        <v>1245</v>
      </c>
      <c r="DA464" s="13" t="s">
        <v>96</v>
      </c>
      <c r="DB464" s="13" t="s">
        <v>103</v>
      </c>
      <c r="DC464" s="40">
        <v>33263</v>
      </c>
      <c r="DD464" s="13" t="str">
        <f t="shared" si="131"/>
        <v/>
      </c>
      <c r="DE464" s="13" t="str">
        <f t="shared" si="132"/>
        <v/>
      </c>
      <c r="DF464" s="13" t="str">
        <f t="shared" si="133"/>
        <v/>
      </c>
      <c r="DG464" s="40">
        <f t="shared" si="134"/>
        <v>0</v>
      </c>
      <c r="DH464" s="13" t="str">
        <f t="shared" si="128"/>
        <v/>
      </c>
      <c r="DI464" s="22" t="str">
        <f t="shared" si="129"/>
        <v/>
      </c>
      <c r="DJ464" s="13" t="str">
        <f>IF(DI464="","",RANK(DI464,$DI$9:$DI$1415,1)+COUNTIF($DI$9:DI464,DI464)-1)</f>
        <v/>
      </c>
      <c r="DK464" s="13" t="str">
        <f t="shared" si="130"/>
        <v/>
      </c>
      <c r="DL464" s="13" t="str">
        <f t="shared" si="135"/>
        <v/>
      </c>
      <c r="DM464" s="14" t="str">
        <f t="shared" si="136"/>
        <v/>
      </c>
      <c r="DN464" s="13" t="str">
        <f t="shared" si="137"/>
        <v/>
      </c>
      <c r="DO464" s="40">
        <f t="shared" si="138"/>
        <v>0</v>
      </c>
      <c r="DP464" s="40"/>
      <c r="DQ464" s="13" t="str">
        <f t="shared" si="139"/>
        <v/>
      </c>
      <c r="DR464" s="13"/>
      <c r="DS464" s="13"/>
    </row>
    <row r="465" spans="1:123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2"/>
      <c r="CP465" s="22"/>
      <c r="CQ465" s="22"/>
      <c r="CR465" s="22"/>
      <c r="CS465" s="22"/>
      <c r="CT465" s="22"/>
      <c r="CU465" s="22"/>
      <c r="CV465" s="22"/>
      <c r="CW465" s="22"/>
      <c r="CX465" s="22">
        <v>457</v>
      </c>
      <c r="CY465" s="13" t="s">
        <v>1246</v>
      </c>
      <c r="CZ465" s="14" t="s">
        <v>1247</v>
      </c>
      <c r="DA465" s="13" t="s">
        <v>95</v>
      </c>
      <c r="DB465" s="13" t="s">
        <v>103</v>
      </c>
      <c r="DC465" s="40">
        <v>32176</v>
      </c>
      <c r="DD465" s="13" t="str">
        <f t="shared" si="131"/>
        <v/>
      </c>
      <c r="DE465" s="13" t="str">
        <f t="shared" si="132"/>
        <v/>
      </c>
      <c r="DF465" s="13" t="str">
        <f t="shared" si="133"/>
        <v/>
      </c>
      <c r="DG465" s="40">
        <f t="shared" si="134"/>
        <v>0</v>
      </c>
      <c r="DH465" s="13" t="str">
        <f t="shared" si="128"/>
        <v/>
      </c>
      <c r="DI465" s="22" t="str">
        <f t="shared" si="129"/>
        <v/>
      </c>
      <c r="DJ465" s="13" t="str">
        <f>IF(DI465="","",RANK(DI465,$DI$9:$DI$1415,1)+COUNTIF($DI$9:DI465,DI465)-1)</f>
        <v/>
      </c>
      <c r="DK465" s="13" t="str">
        <f t="shared" si="130"/>
        <v/>
      </c>
      <c r="DL465" s="13" t="str">
        <f t="shared" si="135"/>
        <v/>
      </c>
      <c r="DM465" s="14" t="str">
        <f t="shared" si="136"/>
        <v/>
      </c>
      <c r="DN465" s="13" t="str">
        <f t="shared" si="137"/>
        <v/>
      </c>
      <c r="DO465" s="40">
        <f t="shared" si="138"/>
        <v>0</v>
      </c>
      <c r="DP465" s="40"/>
      <c r="DQ465" s="13" t="str">
        <f t="shared" si="139"/>
        <v/>
      </c>
      <c r="DR465" s="13"/>
      <c r="DS465" s="13"/>
    </row>
    <row r="466" spans="1:123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2"/>
      <c r="CP466" s="22"/>
      <c r="CQ466" s="22"/>
      <c r="CR466" s="22"/>
      <c r="CS466" s="22"/>
      <c r="CT466" s="22"/>
      <c r="CU466" s="22"/>
      <c r="CV466" s="22"/>
      <c r="CW466" s="22"/>
      <c r="CX466" s="22">
        <v>458</v>
      </c>
      <c r="CY466" s="13" t="s">
        <v>1248</v>
      </c>
      <c r="CZ466" s="14" t="s">
        <v>1249</v>
      </c>
      <c r="DA466" s="13" t="s">
        <v>95</v>
      </c>
      <c r="DB466" s="13" t="s">
        <v>103</v>
      </c>
      <c r="DC466" s="40">
        <v>26947</v>
      </c>
      <c r="DD466" s="13" t="str">
        <f t="shared" si="131"/>
        <v/>
      </c>
      <c r="DE466" s="13" t="str">
        <f t="shared" si="132"/>
        <v/>
      </c>
      <c r="DF466" s="13" t="str">
        <f t="shared" si="133"/>
        <v/>
      </c>
      <c r="DG466" s="40">
        <f t="shared" si="134"/>
        <v>0</v>
      </c>
      <c r="DH466" s="13" t="str">
        <f t="shared" si="128"/>
        <v/>
      </c>
      <c r="DI466" s="22" t="str">
        <f t="shared" si="129"/>
        <v/>
      </c>
      <c r="DJ466" s="13" t="str">
        <f>IF(DI466="","",RANK(DI466,$DI$9:$DI$1415,1)+COUNTIF($DI$9:DI466,DI466)-1)</f>
        <v/>
      </c>
      <c r="DK466" s="13" t="str">
        <f t="shared" si="130"/>
        <v/>
      </c>
      <c r="DL466" s="13" t="str">
        <f t="shared" si="135"/>
        <v/>
      </c>
      <c r="DM466" s="14" t="str">
        <f t="shared" si="136"/>
        <v/>
      </c>
      <c r="DN466" s="13" t="str">
        <f t="shared" si="137"/>
        <v/>
      </c>
      <c r="DO466" s="40">
        <f t="shared" si="138"/>
        <v>0</v>
      </c>
      <c r="DP466" s="40"/>
      <c r="DQ466" s="13" t="str">
        <f t="shared" si="139"/>
        <v/>
      </c>
      <c r="DR466" s="13"/>
      <c r="DS466" s="13"/>
    </row>
    <row r="467" spans="1:123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2"/>
      <c r="CP467" s="22"/>
      <c r="CQ467" s="22"/>
      <c r="CR467" s="22"/>
      <c r="CS467" s="22"/>
      <c r="CT467" s="22"/>
      <c r="CU467" s="22"/>
      <c r="CV467" s="22"/>
      <c r="CW467" s="22"/>
      <c r="CX467" s="22">
        <v>459</v>
      </c>
      <c r="CY467" s="13" t="s">
        <v>1250</v>
      </c>
      <c r="CZ467" s="14" t="s">
        <v>1251</v>
      </c>
      <c r="DA467" s="13" t="s">
        <v>95</v>
      </c>
      <c r="DB467" s="13" t="s">
        <v>103</v>
      </c>
      <c r="DC467" s="40">
        <v>25503</v>
      </c>
      <c r="DD467" s="13" t="str">
        <f t="shared" si="131"/>
        <v/>
      </c>
      <c r="DE467" s="13" t="str">
        <f t="shared" si="132"/>
        <v/>
      </c>
      <c r="DF467" s="13" t="str">
        <f t="shared" si="133"/>
        <v/>
      </c>
      <c r="DG467" s="40">
        <f t="shared" si="134"/>
        <v>0</v>
      </c>
      <c r="DH467" s="13" t="str">
        <f t="shared" si="128"/>
        <v/>
      </c>
      <c r="DI467" s="22" t="str">
        <f t="shared" si="129"/>
        <v/>
      </c>
      <c r="DJ467" s="13" t="str">
        <f>IF(DI467="","",RANK(DI467,$DI$9:$DI$1415,1)+COUNTIF($DI$9:DI467,DI467)-1)</f>
        <v/>
      </c>
      <c r="DK467" s="13" t="str">
        <f t="shared" si="130"/>
        <v/>
      </c>
      <c r="DL467" s="13" t="str">
        <f t="shared" si="135"/>
        <v/>
      </c>
      <c r="DM467" s="14" t="str">
        <f t="shared" si="136"/>
        <v/>
      </c>
      <c r="DN467" s="13" t="str">
        <f t="shared" si="137"/>
        <v/>
      </c>
      <c r="DO467" s="40">
        <f t="shared" si="138"/>
        <v>0</v>
      </c>
      <c r="DP467" s="40"/>
      <c r="DQ467" s="13" t="str">
        <f t="shared" si="139"/>
        <v/>
      </c>
      <c r="DR467" s="13"/>
      <c r="DS467" s="13"/>
    </row>
    <row r="468" spans="1:123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2"/>
      <c r="CP468" s="22"/>
      <c r="CQ468" s="22"/>
      <c r="CR468" s="22"/>
      <c r="CS468" s="22"/>
      <c r="CT468" s="22"/>
      <c r="CU468" s="22"/>
      <c r="CV468" s="22"/>
      <c r="CW468" s="22"/>
      <c r="CX468" s="22">
        <v>460</v>
      </c>
      <c r="CY468" s="13" t="s">
        <v>1252</v>
      </c>
      <c r="CZ468" s="14" t="s">
        <v>1253</v>
      </c>
      <c r="DA468" s="13" t="s">
        <v>95</v>
      </c>
      <c r="DB468" s="13" t="s">
        <v>105</v>
      </c>
      <c r="DC468" s="40"/>
      <c r="DD468" s="13" t="str">
        <f t="shared" si="131"/>
        <v/>
      </c>
      <c r="DE468" s="13" t="str">
        <f t="shared" si="132"/>
        <v/>
      </c>
      <c r="DF468" s="13" t="str">
        <f t="shared" si="133"/>
        <v/>
      </c>
      <c r="DG468" s="40">
        <f t="shared" si="134"/>
        <v>0</v>
      </c>
      <c r="DH468" s="13" t="str">
        <f t="shared" si="128"/>
        <v/>
      </c>
      <c r="DI468" s="22" t="str">
        <f t="shared" si="129"/>
        <v/>
      </c>
      <c r="DJ468" s="13" t="str">
        <f>IF(DI468="","",RANK(DI468,$DI$9:$DI$1415,1)+COUNTIF($DI$9:DI468,DI468)-1)</f>
        <v/>
      </c>
      <c r="DK468" s="13" t="str">
        <f t="shared" si="130"/>
        <v/>
      </c>
      <c r="DL468" s="13" t="str">
        <f t="shared" si="135"/>
        <v/>
      </c>
      <c r="DM468" s="14" t="str">
        <f t="shared" si="136"/>
        <v/>
      </c>
      <c r="DN468" s="13" t="str">
        <f t="shared" si="137"/>
        <v/>
      </c>
      <c r="DO468" s="40">
        <f t="shared" si="138"/>
        <v>0</v>
      </c>
      <c r="DP468" s="40"/>
      <c r="DQ468" s="13" t="str">
        <f t="shared" si="139"/>
        <v/>
      </c>
      <c r="DR468" s="13"/>
      <c r="DS468" s="13"/>
    </row>
    <row r="469" spans="1:123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2"/>
      <c r="CP469" s="22"/>
      <c r="CQ469" s="22"/>
      <c r="CR469" s="22"/>
      <c r="CS469" s="22"/>
      <c r="CT469" s="22"/>
      <c r="CU469" s="22"/>
      <c r="CV469" s="22"/>
      <c r="CW469" s="22"/>
      <c r="CX469" s="22">
        <v>461</v>
      </c>
      <c r="CY469" s="13" t="s">
        <v>1254</v>
      </c>
      <c r="CZ469" s="14" t="s">
        <v>1255</v>
      </c>
      <c r="DA469" s="13" t="s">
        <v>95</v>
      </c>
      <c r="DB469" s="13" t="s">
        <v>46</v>
      </c>
      <c r="DC469" s="40">
        <v>26662</v>
      </c>
      <c r="DD469" s="13" t="str">
        <f t="shared" si="131"/>
        <v/>
      </c>
      <c r="DE469" s="13" t="str">
        <f t="shared" si="132"/>
        <v/>
      </c>
      <c r="DF469" s="13" t="str">
        <f t="shared" si="133"/>
        <v/>
      </c>
      <c r="DG469" s="40">
        <f t="shared" si="134"/>
        <v>0</v>
      </c>
      <c r="DH469" s="13" t="str">
        <f t="shared" si="128"/>
        <v/>
      </c>
      <c r="DI469" s="22" t="str">
        <f t="shared" si="129"/>
        <v/>
      </c>
      <c r="DJ469" s="13" t="str">
        <f>IF(DI469="","",RANK(DI469,$DI$9:$DI$1415,1)+COUNTIF($DI$9:DI469,DI469)-1)</f>
        <v/>
      </c>
      <c r="DK469" s="13" t="str">
        <f t="shared" si="130"/>
        <v/>
      </c>
      <c r="DL469" s="13" t="str">
        <f t="shared" si="135"/>
        <v/>
      </c>
      <c r="DM469" s="14" t="str">
        <f t="shared" si="136"/>
        <v/>
      </c>
      <c r="DN469" s="13" t="str">
        <f t="shared" si="137"/>
        <v/>
      </c>
      <c r="DO469" s="40">
        <f t="shared" si="138"/>
        <v>0</v>
      </c>
      <c r="DP469" s="40"/>
      <c r="DQ469" s="13" t="str">
        <f t="shared" si="139"/>
        <v/>
      </c>
      <c r="DR469" s="13"/>
      <c r="DS469" s="13"/>
    </row>
    <row r="470" spans="1:123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2"/>
      <c r="CV470" s="22"/>
      <c r="CW470" s="22"/>
      <c r="CX470" s="22">
        <v>462</v>
      </c>
      <c r="CY470" s="13" t="s">
        <v>1256</v>
      </c>
      <c r="CZ470" s="14" t="s">
        <v>1257</v>
      </c>
      <c r="DA470" s="13" t="s">
        <v>95</v>
      </c>
      <c r="DB470" s="13" t="s">
        <v>46</v>
      </c>
      <c r="DC470" s="40">
        <v>27167</v>
      </c>
      <c r="DD470" s="13" t="str">
        <f t="shared" si="131"/>
        <v/>
      </c>
      <c r="DE470" s="13" t="str">
        <f t="shared" si="132"/>
        <v/>
      </c>
      <c r="DF470" s="13" t="str">
        <f t="shared" si="133"/>
        <v/>
      </c>
      <c r="DG470" s="40">
        <f t="shared" si="134"/>
        <v>0</v>
      </c>
      <c r="DH470" s="13" t="str">
        <f t="shared" si="128"/>
        <v/>
      </c>
      <c r="DI470" s="22" t="str">
        <f t="shared" si="129"/>
        <v/>
      </c>
      <c r="DJ470" s="13" t="str">
        <f>IF(DI470="","",RANK(DI470,$DI$9:$DI$1415,1)+COUNTIF($DI$9:DI470,DI470)-1)</f>
        <v/>
      </c>
      <c r="DK470" s="13" t="str">
        <f t="shared" si="130"/>
        <v/>
      </c>
      <c r="DL470" s="13" t="str">
        <f t="shared" si="135"/>
        <v/>
      </c>
      <c r="DM470" s="14" t="str">
        <f t="shared" si="136"/>
        <v/>
      </c>
      <c r="DN470" s="13" t="str">
        <f t="shared" si="137"/>
        <v/>
      </c>
      <c r="DO470" s="40">
        <f t="shared" si="138"/>
        <v>0</v>
      </c>
      <c r="DP470" s="40"/>
      <c r="DQ470" s="13" t="str">
        <f t="shared" si="139"/>
        <v/>
      </c>
      <c r="DR470" s="13"/>
      <c r="DS470" s="13"/>
    </row>
    <row r="471" spans="1:123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2"/>
      <c r="CX471" s="22">
        <v>463</v>
      </c>
      <c r="CY471" s="13" t="s">
        <v>1258</v>
      </c>
      <c r="CZ471" s="14" t="s">
        <v>1259</v>
      </c>
      <c r="DA471" s="13" t="s">
        <v>95</v>
      </c>
      <c r="DB471" s="13" t="s">
        <v>46</v>
      </c>
      <c r="DC471" s="40">
        <v>25077</v>
      </c>
      <c r="DD471" s="13" t="str">
        <f t="shared" si="131"/>
        <v/>
      </c>
      <c r="DE471" s="13" t="str">
        <f t="shared" si="132"/>
        <v/>
      </c>
      <c r="DF471" s="13" t="str">
        <f t="shared" si="133"/>
        <v/>
      </c>
      <c r="DG471" s="40">
        <f t="shared" si="134"/>
        <v>0</v>
      </c>
      <c r="DH471" s="13" t="str">
        <f t="shared" si="128"/>
        <v/>
      </c>
      <c r="DI471" s="22" t="str">
        <f t="shared" si="129"/>
        <v/>
      </c>
      <c r="DJ471" s="13" t="str">
        <f>IF(DI471="","",RANK(DI471,$DI$9:$DI$1415,1)+COUNTIF($DI$9:DI471,DI471)-1)</f>
        <v/>
      </c>
      <c r="DK471" s="13" t="str">
        <f t="shared" si="130"/>
        <v/>
      </c>
      <c r="DL471" s="13" t="str">
        <f t="shared" si="135"/>
        <v/>
      </c>
      <c r="DM471" s="14" t="str">
        <f t="shared" si="136"/>
        <v/>
      </c>
      <c r="DN471" s="13" t="str">
        <f t="shared" si="137"/>
        <v/>
      </c>
      <c r="DO471" s="40">
        <f t="shared" si="138"/>
        <v>0</v>
      </c>
      <c r="DP471" s="40"/>
      <c r="DQ471" s="13" t="str">
        <f t="shared" si="139"/>
        <v/>
      </c>
      <c r="DR471" s="13"/>
      <c r="DS471" s="13"/>
    </row>
    <row r="472" spans="1:123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2"/>
      <c r="CP472" s="22"/>
      <c r="CQ472" s="22"/>
      <c r="CR472" s="22"/>
      <c r="CS472" s="22"/>
      <c r="CT472" s="22"/>
      <c r="CU472" s="22"/>
      <c r="CV472" s="22"/>
      <c r="CW472" s="22"/>
      <c r="CX472" s="22">
        <v>464</v>
      </c>
      <c r="CY472" s="13" t="s">
        <v>1260</v>
      </c>
      <c r="CZ472" s="14" t="s">
        <v>1261</v>
      </c>
      <c r="DA472" s="13" t="s">
        <v>95</v>
      </c>
      <c r="DB472" s="13" t="s">
        <v>46</v>
      </c>
      <c r="DC472" s="40">
        <v>29161</v>
      </c>
      <c r="DD472" s="13" t="str">
        <f t="shared" si="131"/>
        <v/>
      </c>
      <c r="DE472" s="13" t="str">
        <f t="shared" si="132"/>
        <v/>
      </c>
      <c r="DF472" s="13" t="str">
        <f t="shared" si="133"/>
        <v/>
      </c>
      <c r="DG472" s="40">
        <f t="shared" si="134"/>
        <v>0</v>
      </c>
      <c r="DH472" s="13" t="str">
        <f t="shared" si="128"/>
        <v/>
      </c>
      <c r="DI472" s="22" t="str">
        <f t="shared" si="129"/>
        <v/>
      </c>
      <c r="DJ472" s="13" t="str">
        <f>IF(DI472="","",RANK(DI472,$DI$9:$DI$1415,1)+COUNTIF($DI$9:DI472,DI472)-1)</f>
        <v/>
      </c>
      <c r="DK472" s="13" t="str">
        <f t="shared" si="130"/>
        <v/>
      </c>
      <c r="DL472" s="13" t="str">
        <f t="shared" si="135"/>
        <v/>
      </c>
      <c r="DM472" s="14" t="str">
        <f t="shared" si="136"/>
        <v/>
      </c>
      <c r="DN472" s="13" t="str">
        <f t="shared" si="137"/>
        <v/>
      </c>
      <c r="DO472" s="40">
        <f t="shared" si="138"/>
        <v>0</v>
      </c>
      <c r="DP472" s="40"/>
      <c r="DQ472" s="13" t="str">
        <f t="shared" si="139"/>
        <v/>
      </c>
      <c r="DR472" s="13"/>
      <c r="DS472" s="13"/>
    </row>
    <row r="473" spans="1:123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2"/>
      <c r="CP473" s="22"/>
      <c r="CQ473" s="22"/>
      <c r="CR473" s="22"/>
      <c r="CS473" s="22"/>
      <c r="CT473" s="22"/>
      <c r="CU473" s="22"/>
      <c r="CV473" s="22"/>
      <c r="CW473" s="22"/>
      <c r="CX473" s="22">
        <v>465</v>
      </c>
      <c r="CY473" s="13" t="s">
        <v>1262</v>
      </c>
      <c r="CZ473" s="14" t="s">
        <v>1263</v>
      </c>
      <c r="DA473" s="13" t="s">
        <v>95</v>
      </c>
      <c r="DB473" s="13" t="s">
        <v>46</v>
      </c>
      <c r="DC473" s="40">
        <v>32784</v>
      </c>
      <c r="DD473" s="13" t="str">
        <f t="shared" si="131"/>
        <v/>
      </c>
      <c r="DE473" s="13" t="str">
        <f t="shared" si="132"/>
        <v/>
      </c>
      <c r="DF473" s="13" t="str">
        <f t="shared" si="133"/>
        <v/>
      </c>
      <c r="DG473" s="40">
        <f t="shared" si="134"/>
        <v>0</v>
      </c>
      <c r="DH473" s="13" t="str">
        <f t="shared" si="128"/>
        <v/>
      </c>
      <c r="DI473" s="22" t="str">
        <f t="shared" si="129"/>
        <v/>
      </c>
      <c r="DJ473" s="13" t="str">
        <f>IF(DI473="","",RANK(DI473,$DI$9:$DI$1415,1)+COUNTIF($DI$9:DI473,DI473)-1)</f>
        <v/>
      </c>
      <c r="DK473" s="13" t="str">
        <f t="shared" si="130"/>
        <v/>
      </c>
      <c r="DL473" s="13" t="str">
        <f t="shared" si="135"/>
        <v/>
      </c>
      <c r="DM473" s="14" t="str">
        <f t="shared" si="136"/>
        <v/>
      </c>
      <c r="DN473" s="13" t="str">
        <f t="shared" si="137"/>
        <v/>
      </c>
      <c r="DO473" s="40">
        <f t="shared" si="138"/>
        <v>0</v>
      </c>
      <c r="DP473" s="40"/>
      <c r="DQ473" s="13" t="str">
        <f t="shared" si="139"/>
        <v/>
      </c>
      <c r="DR473" s="13"/>
      <c r="DS473" s="13"/>
    </row>
    <row r="474" spans="1:123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2"/>
      <c r="CP474" s="22"/>
      <c r="CQ474" s="22"/>
      <c r="CR474" s="22"/>
      <c r="CS474" s="22"/>
      <c r="CT474" s="22"/>
      <c r="CU474" s="22"/>
      <c r="CV474" s="22"/>
      <c r="CW474" s="22"/>
      <c r="CX474" s="22">
        <v>466</v>
      </c>
      <c r="CY474" s="13" t="s">
        <v>1264</v>
      </c>
      <c r="CZ474" s="14" t="s">
        <v>1265</v>
      </c>
      <c r="DA474" s="13" t="s">
        <v>95</v>
      </c>
      <c r="DB474" s="13" t="s">
        <v>375</v>
      </c>
      <c r="DC474" s="40"/>
      <c r="DD474" s="13" t="str">
        <f t="shared" si="131"/>
        <v/>
      </c>
      <c r="DE474" s="13" t="str">
        <f t="shared" si="132"/>
        <v/>
      </c>
      <c r="DF474" s="13" t="str">
        <f t="shared" si="133"/>
        <v/>
      </c>
      <c r="DG474" s="40">
        <f t="shared" si="134"/>
        <v>0</v>
      </c>
      <c r="DH474" s="13" t="str">
        <f t="shared" si="128"/>
        <v/>
      </c>
      <c r="DI474" s="22" t="str">
        <f t="shared" si="129"/>
        <v/>
      </c>
      <c r="DJ474" s="13" t="str">
        <f>IF(DI474="","",RANK(DI474,$DI$9:$DI$1415,1)+COUNTIF($DI$9:DI474,DI474)-1)</f>
        <v/>
      </c>
      <c r="DK474" s="13" t="str">
        <f t="shared" si="130"/>
        <v/>
      </c>
      <c r="DL474" s="13" t="str">
        <f t="shared" si="135"/>
        <v/>
      </c>
      <c r="DM474" s="14" t="str">
        <f t="shared" si="136"/>
        <v/>
      </c>
      <c r="DN474" s="13" t="str">
        <f t="shared" si="137"/>
        <v/>
      </c>
      <c r="DO474" s="40">
        <f t="shared" si="138"/>
        <v>0</v>
      </c>
      <c r="DP474" s="40"/>
      <c r="DQ474" s="13" t="str">
        <f t="shared" si="139"/>
        <v/>
      </c>
      <c r="DR474" s="13"/>
      <c r="DS474" s="13"/>
    </row>
    <row r="475" spans="1:123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2"/>
      <c r="CP475" s="22"/>
      <c r="CQ475" s="22"/>
      <c r="CR475" s="22"/>
      <c r="CS475" s="22"/>
      <c r="CT475" s="22"/>
      <c r="CU475" s="22"/>
      <c r="CV475" s="22"/>
      <c r="CW475" s="22"/>
      <c r="CX475" s="22">
        <v>467</v>
      </c>
      <c r="CY475" s="13" t="s">
        <v>1266</v>
      </c>
      <c r="CZ475" s="14" t="s">
        <v>1267</v>
      </c>
      <c r="DA475" s="13" t="s">
        <v>95</v>
      </c>
      <c r="DB475" s="13" t="s">
        <v>51</v>
      </c>
      <c r="DC475" s="40"/>
      <c r="DD475" s="13" t="str">
        <f t="shared" si="131"/>
        <v/>
      </c>
      <c r="DE475" s="13" t="str">
        <f t="shared" si="132"/>
        <v/>
      </c>
      <c r="DF475" s="13" t="str">
        <f t="shared" si="133"/>
        <v/>
      </c>
      <c r="DG475" s="40">
        <f t="shared" si="134"/>
        <v>0</v>
      </c>
      <c r="DH475" s="13" t="str">
        <f t="shared" si="128"/>
        <v/>
      </c>
      <c r="DI475" s="22" t="str">
        <f t="shared" si="129"/>
        <v/>
      </c>
      <c r="DJ475" s="13" t="str">
        <f>IF(DI475="","",RANK(DI475,$DI$9:$DI$1415,1)+COUNTIF($DI$9:DI475,DI475)-1)</f>
        <v/>
      </c>
      <c r="DK475" s="13" t="str">
        <f t="shared" si="130"/>
        <v/>
      </c>
      <c r="DL475" s="13" t="str">
        <f t="shared" si="135"/>
        <v/>
      </c>
      <c r="DM475" s="14" t="str">
        <f t="shared" si="136"/>
        <v/>
      </c>
      <c r="DN475" s="13" t="str">
        <f t="shared" si="137"/>
        <v/>
      </c>
      <c r="DO475" s="40">
        <f t="shared" si="138"/>
        <v>0</v>
      </c>
      <c r="DP475" s="40"/>
      <c r="DQ475" s="13" t="str">
        <f t="shared" si="139"/>
        <v/>
      </c>
      <c r="DR475" s="13"/>
      <c r="DS475" s="13"/>
    </row>
    <row r="476" spans="1:123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2"/>
      <c r="CP476" s="22"/>
      <c r="CQ476" s="22"/>
      <c r="CR476" s="22"/>
      <c r="CS476" s="22"/>
      <c r="CT476" s="22"/>
      <c r="CU476" s="22"/>
      <c r="CV476" s="22"/>
      <c r="CW476" s="22"/>
      <c r="CX476" s="22">
        <v>468</v>
      </c>
      <c r="CY476" s="13" t="s">
        <v>1268</v>
      </c>
      <c r="CZ476" s="14" t="s">
        <v>1269</v>
      </c>
      <c r="DA476" s="13" t="s">
        <v>95</v>
      </c>
      <c r="DB476" s="13" t="s">
        <v>52</v>
      </c>
      <c r="DC476" s="40">
        <v>30621</v>
      </c>
      <c r="DD476" s="13" t="str">
        <f t="shared" si="131"/>
        <v/>
      </c>
      <c r="DE476" s="13" t="str">
        <f t="shared" si="132"/>
        <v/>
      </c>
      <c r="DF476" s="13" t="str">
        <f t="shared" si="133"/>
        <v/>
      </c>
      <c r="DG476" s="40">
        <f t="shared" si="134"/>
        <v>0</v>
      </c>
      <c r="DH476" s="13" t="str">
        <f t="shared" si="128"/>
        <v/>
      </c>
      <c r="DI476" s="22" t="str">
        <f t="shared" si="129"/>
        <v/>
      </c>
      <c r="DJ476" s="13" t="str">
        <f>IF(DI476="","",RANK(DI476,$DI$9:$DI$1415,1)+COUNTIF($DI$9:DI476,DI476)-1)</f>
        <v/>
      </c>
      <c r="DK476" s="13" t="str">
        <f t="shared" si="130"/>
        <v/>
      </c>
      <c r="DL476" s="13" t="str">
        <f t="shared" si="135"/>
        <v/>
      </c>
      <c r="DM476" s="14" t="str">
        <f t="shared" si="136"/>
        <v/>
      </c>
      <c r="DN476" s="13" t="str">
        <f t="shared" si="137"/>
        <v/>
      </c>
      <c r="DO476" s="40">
        <f t="shared" si="138"/>
        <v>0</v>
      </c>
      <c r="DP476" s="40"/>
      <c r="DQ476" s="13" t="str">
        <f t="shared" si="139"/>
        <v/>
      </c>
      <c r="DR476" s="13"/>
      <c r="DS476" s="13"/>
    </row>
    <row r="477" spans="1:123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2"/>
      <c r="CP477" s="22"/>
      <c r="CQ477" s="22"/>
      <c r="CR477" s="22"/>
      <c r="CS477" s="22"/>
      <c r="CT477" s="22"/>
      <c r="CU477" s="22"/>
      <c r="CV477" s="22"/>
      <c r="CW477" s="22"/>
      <c r="CX477" s="22">
        <v>469</v>
      </c>
      <c r="CY477" s="13" t="s">
        <v>1270</v>
      </c>
      <c r="CZ477" s="14" t="s">
        <v>1271</v>
      </c>
      <c r="DA477" s="13" t="s">
        <v>95</v>
      </c>
      <c r="DB477" s="13" t="s">
        <v>52</v>
      </c>
      <c r="DC477" s="40">
        <v>24751</v>
      </c>
      <c r="DD477" s="13" t="str">
        <f t="shared" si="131"/>
        <v/>
      </c>
      <c r="DE477" s="13" t="str">
        <f t="shared" si="132"/>
        <v/>
      </c>
      <c r="DF477" s="13" t="str">
        <f t="shared" si="133"/>
        <v/>
      </c>
      <c r="DG477" s="40">
        <f t="shared" si="134"/>
        <v>0</v>
      </c>
      <c r="DH477" s="13" t="str">
        <f t="shared" si="128"/>
        <v/>
      </c>
      <c r="DI477" s="22" t="str">
        <f t="shared" si="129"/>
        <v/>
      </c>
      <c r="DJ477" s="13" t="str">
        <f>IF(DI477="","",RANK(DI477,$DI$9:$DI$1415,1)+COUNTIF($DI$9:DI477,DI477)-1)</f>
        <v/>
      </c>
      <c r="DK477" s="13" t="str">
        <f t="shared" si="130"/>
        <v/>
      </c>
      <c r="DL477" s="13" t="str">
        <f t="shared" si="135"/>
        <v/>
      </c>
      <c r="DM477" s="14" t="str">
        <f t="shared" si="136"/>
        <v/>
      </c>
      <c r="DN477" s="13" t="str">
        <f t="shared" si="137"/>
        <v/>
      </c>
      <c r="DO477" s="40">
        <f t="shared" si="138"/>
        <v>0</v>
      </c>
      <c r="DP477" s="40"/>
      <c r="DQ477" s="13" t="str">
        <f t="shared" si="139"/>
        <v/>
      </c>
      <c r="DR477" s="13"/>
      <c r="DS477" s="13"/>
    </row>
    <row r="478" spans="1:123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2"/>
      <c r="CP478" s="22"/>
      <c r="CQ478" s="22"/>
      <c r="CR478" s="22"/>
      <c r="CS478" s="22"/>
      <c r="CT478" s="22"/>
      <c r="CU478" s="22"/>
      <c r="CV478" s="22"/>
      <c r="CW478" s="22"/>
      <c r="CX478" s="22">
        <v>470</v>
      </c>
      <c r="CY478" s="13" t="s">
        <v>1272</v>
      </c>
      <c r="CZ478" s="14" t="s">
        <v>1273</v>
      </c>
      <c r="DA478" s="13" t="s">
        <v>95</v>
      </c>
      <c r="DB478" s="13" t="s">
        <v>52</v>
      </c>
      <c r="DC478" s="40">
        <v>28409</v>
      </c>
      <c r="DD478" s="13" t="str">
        <f t="shared" si="131"/>
        <v/>
      </c>
      <c r="DE478" s="13" t="str">
        <f t="shared" si="132"/>
        <v/>
      </c>
      <c r="DF478" s="13" t="str">
        <f t="shared" si="133"/>
        <v/>
      </c>
      <c r="DG478" s="40">
        <f t="shared" si="134"/>
        <v>0</v>
      </c>
      <c r="DH478" s="13" t="str">
        <f t="shared" si="128"/>
        <v/>
      </c>
      <c r="DI478" s="22" t="str">
        <f t="shared" si="129"/>
        <v/>
      </c>
      <c r="DJ478" s="13" t="str">
        <f>IF(DI478="","",RANK(DI478,$DI$9:$DI$1415,1)+COUNTIF($DI$9:DI478,DI478)-1)</f>
        <v/>
      </c>
      <c r="DK478" s="13" t="str">
        <f t="shared" si="130"/>
        <v/>
      </c>
      <c r="DL478" s="13" t="str">
        <f t="shared" si="135"/>
        <v/>
      </c>
      <c r="DM478" s="14" t="str">
        <f t="shared" si="136"/>
        <v/>
      </c>
      <c r="DN478" s="13" t="str">
        <f t="shared" si="137"/>
        <v/>
      </c>
      <c r="DO478" s="40">
        <f t="shared" si="138"/>
        <v>0</v>
      </c>
      <c r="DP478" s="40"/>
      <c r="DQ478" s="13" t="str">
        <f t="shared" si="139"/>
        <v/>
      </c>
      <c r="DR478" s="13"/>
      <c r="DS478" s="13"/>
    </row>
    <row r="479" spans="1:123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2"/>
      <c r="CP479" s="22"/>
      <c r="CQ479" s="22"/>
      <c r="CR479" s="22"/>
      <c r="CS479" s="22"/>
      <c r="CT479" s="22"/>
      <c r="CU479" s="22"/>
      <c r="CV479" s="22"/>
      <c r="CW479" s="22"/>
      <c r="CX479" s="22">
        <v>471</v>
      </c>
      <c r="CY479" s="13" t="s">
        <v>1274</v>
      </c>
      <c r="CZ479" s="14" t="s">
        <v>69</v>
      </c>
      <c r="DA479" s="13" t="s">
        <v>95</v>
      </c>
      <c r="DB479" s="13" t="s">
        <v>98</v>
      </c>
      <c r="DC479" s="40"/>
      <c r="DD479" s="13" t="str">
        <f t="shared" si="131"/>
        <v/>
      </c>
      <c r="DE479" s="13" t="str">
        <f t="shared" si="132"/>
        <v/>
      </c>
      <c r="DF479" s="13" t="str">
        <f t="shared" si="133"/>
        <v/>
      </c>
      <c r="DG479" s="40">
        <f t="shared" si="134"/>
        <v>0</v>
      </c>
      <c r="DH479" s="13" t="str">
        <f t="shared" si="128"/>
        <v/>
      </c>
      <c r="DI479" s="22" t="str">
        <f t="shared" si="129"/>
        <v/>
      </c>
      <c r="DJ479" s="13" t="str">
        <f>IF(DI479="","",RANK(DI479,$DI$9:$DI$1415,1)+COUNTIF($DI$9:DI479,DI479)-1)</f>
        <v/>
      </c>
      <c r="DK479" s="13" t="str">
        <f t="shared" si="130"/>
        <v/>
      </c>
      <c r="DL479" s="13" t="str">
        <f t="shared" si="135"/>
        <v/>
      </c>
      <c r="DM479" s="14" t="str">
        <f t="shared" si="136"/>
        <v/>
      </c>
      <c r="DN479" s="13" t="str">
        <f t="shared" si="137"/>
        <v/>
      </c>
      <c r="DO479" s="40">
        <f t="shared" si="138"/>
        <v>0</v>
      </c>
      <c r="DP479" s="40"/>
      <c r="DQ479" s="13" t="str">
        <f t="shared" si="139"/>
        <v/>
      </c>
      <c r="DR479" s="13"/>
      <c r="DS479" s="13"/>
    </row>
    <row r="480" spans="1:123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2"/>
      <c r="CP480" s="22"/>
      <c r="CQ480" s="22"/>
      <c r="CR480" s="22"/>
      <c r="CS480" s="22"/>
      <c r="CT480" s="22"/>
      <c r="CU480" s="22"/>
      <c r="CV480" s="22"/>
      <c r="CW480" s="22"/>
      <c r="CX480" s="22">
        <v>472</v>
      </c>
      <c r="CY480" s="13" t="s">
        <v>1275</v>
      </c>
      <c r="CZ480" s="14" t="s">
        <v>70</v>
      </c>
      <c r="DA480" s="13" t="s">
        <v>95</v>
      </c>
      <c r="DB480" s="13" t="s">
        <v>98</v>
      </c>
      <c r="DC480" s="40"/>
      <c r="DD480" s="13" t="str">
        <f t="shared" si="131"/>
        <v/>
      </c>
      <c r="DE480" s="13" t="str">
        <f t="shared" si="132"/>
        <v/>
      </c>
      <c r="DF480" s="13" t="str">
        <f t="shared" si="133"/>
        <v/>
      </c>
      <c r="DG480" s="40">
        <f t="shared" si="134"/>
        <v>0</v>
      </c>
      <c r="DH480" s="13" t="str">
        <f t="shared" si="128"/>
        <v/>
      </c>
      <c r="DI480" s="22" t="str">
        <f t="shared" si="129"/>
        <v/>
      </c>
      <c r="DJ480" s="13" t="str">
        <f>IF(DI480="","",RANK(DI480,$DI$9:$DI$1415,1)+COUNTIF($DI$9:DI480,DI480)-1)</f>
        <v/>
      </c>
      <c r="DK480" s="13" t="str">
        <f t="shared" si="130"/>
        <v/>
      </c>
      <c r="DL480" s="13" t="str">
        <f t="shared" si="135"/>
        <v/>
      </c>
      <c r="DM480" s="14" t="str">
        <f t="shared" si="136"/>
        <v/>
      </c>
      <c r="DN480" s="13" t="str">
        <f t="shared" si="137"/>
        <v/>
      </c>
      <c r="DO480" s="40">
        <f t="shared" si="138"/>
        <v>0</v>
      </c>
      <c r="DP480" s="40"/>
      <c r="DQ480" s="13" t="str">
        <f t="shared" si="139"/>
        <v/>
      </c>
      <c r="DR480" s="13"/>
      <c r="DS480" s="13"/>
    </row>
    <row r="481" spans="1:123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2"/>
      <c r="CP481" s="22"/>
      <c r="CQ481" s="22"/>
      <c r="CR481" s="22"/>
      <c r="CS481" s="22"/>
      <c r="CT481" s="22"/>
      <c r="CU481" s="22"/>
      <c r="CV481" s="22"/>
      <c r="CW481" s="22"/>
      <c r="CX481" s="22">
        <v>473</v>
      </c>
      <c r="CY481" s="13" t="s">
        <v>1276</v>
      </c>
      <c r="CZ481" s="14" t="s">
        <v>86</v>
      </c>
      <c r="DA481" s="13" t="s">
        <v>95</v>
      </c>
      <c r="DB481" s="13" t="s">
        <v>98</v>
      </c>
      <c r="DC481" s="40"/>
      <c r="DD481" s="13" t="str">
        <f t="shared" si="131"/>
        <v/>
      </c>
      <c r="DE481" s="13" t="str">
        <f t="shared" si="132"/>
        <v/>
      </c>
      <c r="DF481" s="13" t="str">
        <f t="shared" si="133"/>
        <v/>
      </c>
      <c r="DG481" s="40">
        <f t="shared" si="134"/>
        <v>0</v>
      </c>
      <c r="DH481" s="13" t="str">
        <f t="shared" si="128"/>
        <v/>
      </c>
      <c r="DI481" s="22" t="str">
        <f t="shared" si="129"/>
        <v/>
      </c>
      <c r="DJ481" s="13" t="str">
        <f>IF(DI481="","",RANK(DI481,$DI$9:$DI$1415,1)+COUNTIF($DI$9:DI481,DI481)-1)</f>
        <v/>
      </c>
      <c r="DK481" s="13" t="str">
        <f t="shared" si="130"/>
        <v/>
      </c>
      <c r="DL481" s="13" t="str">
        <f t="shared" si="135"/>
        <v/>
      </c>
      <c r="DM481" s="14" t="str">
        <f t="shared" si="136"/>
        <v/>
      </c>
      <c r="DN481" s="13" t="str">
        <f t="shared" si="137"/>
        <v/>
      </c>
      <c r="DO481" s="40">
        <f t="shared" si="138"/>
        <v>0</v>
      </c>
      <c r="DP481" s="40"/>
      <c r="DQ481" s="13" t="str">
        <f t="shared" si="139"/>
        <v/>
      </c>
      <c r="DR481" s="13"/>
      <c r="DS481" s="13"/>
    </row>
    <row r="482" spans="1:123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2"/>
      <c r="CP482" s="22"/>
      <c r="CQ482" s="22"/>
      <c r="CR482" s="22"/>
      <c r="CS482" s="22"/>
      <c r="CT482" s="22"/>
      <c r="CU482" s="22"/>
      <c r="CV482" s="22"/>
      <c r="CW482" s="22"/>
      <c r="CX482" s="22">
        <v>474</v>
      </c>
      <c r="CY482" s="13" t="s">
        <v>1277</v>
      </c>
      <c r="CZ482" s="14" t="s">
        <v>1278</v>
      </c>
      <c r="DA482" s="13" t="s">
        <v>95</v>
      </c>
      <c r="DB482" s="13" t="s">
        <v>122</v>
      </c>
      <c r="DC482" s="40"/>
      <c r="DD482" s="13" t="str">
        <f t="shared" si="131"/>
        <v/>
      </c>
      <c r="DE482" s="13" t="str">
        <f t="shared" si="132"/>
        <v/>
      </c>
      <c r="DF482" s="13" t="str">
        <f t="shared" si="133"/>
        <v/>
      </c>
      <c r="DG482" s="40">
        <f t="shared" si="134"/>
        <v>0</v>
      </c>
      <c r="DH482" s="13" t="str">
        <f t="shared" si="128"/>
        <v/>
      </c>
      <c r="DI482" s="22" t="str">
        <f t="shared" si="129"/>
        <v/>
      </c>
      <c r="DJ482" s="13" t="str">
        <f>IF(DI482="","",RANK(DI482,$DI$9:$DI$1415,1)+COUNTIF($DI$9:DI482,DI482)-1)</f>
        <v/>
      </c>
      <c r="DK482" s="13" t="str">
        <f t="shared" si="130"/>
        <v/>
      </c>
      <c r="DL482" s="13" t="str">
        <f t="shared" si="135"/>
        <v/>
      </c>
      <c r="DM482" s="14" t="str">
        <f t="shared" si="136"/>
        <v/>
      </c>
      <c r="DN482" s="13" t="str">
        <f t="shared" si="137"/>
        <v/>
      </c>
      <c r="DO482" s="40">
        <f t="shared" si="138"/>
        <v>0</v>
      </c>
      <c r="DP482" s="40"/>
      <c r="DQ482" s="13" t="str">
        <f t="shared" si="139"/>
        <v/>
      </c>
      <c r="DR482" s="13"/>
      <c r="DS482" s="13"/>
    </row>
    <row r="483" spans="1:123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2"/>
      <c r="CP483" s="22"/>
      <c r="CQ483" s="22"/>
      <c r="CR483" s="22"/>
      <c r="CS483" s="22"/>
      <c r="CT483" s="22"/>
      <c r="CU483" s="22"/>
      <c r="CV483" s="22"/>
      <c r="CW483" s="22"/>
      <c r="CX483" s="22">
        <v>475</v>
      </c>
      <c r="CY483" s="13" t="s">
        <v>1279</v>
      </c>
      <c r="CZ483" s="14" t="s">
        <v>1280</v>
      </c>
      <c r="DA483" s="13" t="s">
        <v>96</v>
      </c>
      <c r="DB483" s="13" t="s">
        <v>124</v>
      </c>
      <c r="DC483" s="40"/>
      <c r="DD483" s="13" t="str">
        <f t="shared" si="131"/>
        <v/>
      </c>
      <c r="DE483" s="13" t="str">
        <f t="shared" si="132"/>
        <v/>
      </c>
      <c r="DF483" s="13" t="str">
        <f t="shared" si="133"/>
        <v/>
      </c>
      <c r="DG483" s="40">
        <f t="shared" si="134"/>
        <v>0</v>
      </c>
      <c r="DH483" s="13" t="str">
        <f t="shared" si="128"/>
        <v/>
      </c>
      <c r="DI483" s="22" t="str">
        <f t="shared" si="129"/>
        <v/>
      </c>
      <c r="DJ483" s="13" t="str">
        <f>IF(DI483="","",RANK(DI483,$DI$9:$DI$1415,1)+COUNTIF($DI$9:DI483,DI483)-1)</f>
        <v/>
      </c>
      <c r="DK483" s="13" t="str">
        <f t="shared" si="130"/>
        <v/>
      </c>
      <c r="DL483" s="13" t="str">
        <f t="shared" si="135"/>
        <v/>
      </c>
      <c r="DM483" s="14" t="str">
        <f t="shared" si="136"/>
        <v/>
      </c>
      <c r="DN483" s="13" t="str">
        <f t="shared" si="137"/>
        <v/>
      </c>
      <c r="DO483" s="40">
        <f t="shared" si="138"/>
        <v>0</v>
      </c>
      <c r="DP483" s="40"/>
      <c r="DQ483" s="13" t="str">
        <f t="shared" si="139"/>
        <v/>
      </c>
      <c r="DR483" s="13"/>
      <c r="DS483" s="13"/>
    </row>
    <row r="484" spans="1:123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2"/>
      <c r="CP484" s="22"/>
      <c r="CQ484" s="22"/>
      <c r="CR484" s="22"/>
      <c r="CS484" s="22"/>
      <c r="CT484" s="22"/>
      <c r="CU484" s="22"/>
      <c r="CV484" s="22"/>
      <c r="CW484" s="22"/>
      <c r="CX484" s="22">
        <v>476</v>
      </c>
      <c r="CY484" s="13" t="s">
        <v>1281</v>
      </c>
      <c r="CZ484" s="14" t="s">
        <v>1282</v>
      </c>
      <c r="DA484" s="13" t="s">
        <v>95</v>
      </c>
      <c r="DB484" s="13" t="s">
        <v>124</v>
      </c>
      <c r="DC484" s="40"/>
      <c r="DD484" s="13" t="str">
        <f t="shared" si="131"/>
        <v/>
      </c>
      <c r="DE484" s="13" t="str">
        <f t="shared" si="132"/>
        <v/>
      </c>
      <c r="DF484" s="13" t="str">
        <f t="shared" si="133"/>
        <v/>
      </c>
      <c r="DG484" s="40">
        <f t="shared" si="134"/>
        <v>0</v>
      </c>
      <c r="DH484" s="13" t="str">
        <f t="shared" si="128"/>
        <v/>
      </c>
      <c r="DI484" s="22" t="str">
        <f t="shared" si="129"/>
        <v/>
      </c>
      <c r="DJ484" s="13" t="str">
        <f>IF(DI484="","",RANK(DI484,$DI$9:$DI$1415,1)+COUNTIF($DI$9:DI484,DI484)-1)</f>
        <v/>
      </c>
      <c r="DK484" s="13" t="str">
        <f t="shared" si="130"/>
        <v/>
      </c>
      <c r="DL484" s="13" t="str">
        <f t="shared" si="135"/>
        <v/>
      </c>
      <c r="DM484" s="14" t="str">
        <f t="shared" si="136"/>
        <v/>
      </c>
      <c r="DN484" s="13" t="str">
        <f t="shared" si="137"/>
        <v/>
      </c>
      <c r="DO484" s="40">
        <f t="shared" si="138"/>
        <v>0</v>
      </c>
      <c r="DP484" s="40"/>
      <c r="DQ484" s="13" t="str">
        <f t="shared" si="139"/>
        <v/>
      </c>
      <c r="DR484" s="13"/>
      <c r="DS484" s="13"/>
    </row>
    <row r="485" spans="1:123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  <c r="CT485" s="22"/>
      <c r="CU485" s="22"/>
      <c r="CV485" s="22"/>
      <c r="CW485" s="22"/>
      <c r="CX485" s="22">
        <v>477</v>
      </c>
      <c r="CY485" s="13" t="s">
        <v>1283</v>
      </c>
      <c r="CZ485" s="14" t="s">
        <v>1284</v>
      </c>
      <c r="DA485" s="13" t="s">
        <v>95</v>
      </c>
      <c r="DB485" s="13" t="s">
        <v>125</v>
      </c>
      <c r="DC485" s="40">
        <v>31752</v>
      </c>
      <c r="DD485" s="13" t="str">
        <f t="shared" si="131"/>
        <v/>
      </c>
      <c r="DE485" s="13" t="str">
        <f t="shared" si="132"/>
        <v/>
      </c>
      <c r="DF485" s="13" t="str">
        <f t="shared" si="133"/>
        <v/>
      </c>
      <c r="DG485" s="40">
        <f t="shared" si="134"/>
        <v>0</v>
      </c>
      <c r="DH485" s="13" t="str">
        <f t="shared" si="128"/>
        <v/>
      </c>
      <c r="DI485" s="22" t="str">
        <f t="shared" si="129"/>
        <v/>
      </c>
      <c r="DJ485" s="13" t="str">
        <f>IF(DI485="","",RANK(DI485,$DI$9:$DI$1415,1)+COUNTIF($DI$9:DI485,DI485)-1)</f>
        <v/>
      </c>
      <c r="DK485" s="13" t="str">
        <f t="shared" si="130"/>
        <v/>
      </c>
      <c r="DL485" s="13" t="str">
        <f t="shared" si="135"/>
        <v/>
      </c>
      <c r="DM485" s="14" t="str">
        <f t="shared" si="136"/>
        <v/>
      </c>
      <c r="DN485" s="13" t="str">
        <f t="shared" si="137"/>
        <v/>
      </c>
      <c r="DO485" s="40">
        <f t="shared" si="138"/>
        <v>0</v>
      </c>
      <c r="DP485" s="40"/>
      <c r="DQ485" s="13" t="str">
        <f t="shared" si="139"/>
        <v/>
      </c>
      <c r="DR485" s="13"/>
      <c r="DS485" s="13"/>
    </row>
    <row r="486" spans="1:123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2"/>
      <c r="CP486" s="22"/>
      <c r="CQ486" s="22"/>
      <c r="CR486" s="22"/>
      <c r="CS486" s="22"/>
      <c r="CT486" s="22"/>
      <c r="CU486" s="22"/>
      <c r="CV486" s="22"/>
      <c r="CW486" s="22"/>
      <c r="CX486" s="22">
        <v>478</v>
      </c>
      <c r="CY486" s="13" t="s">
        <v>1285</v>
      </c>
      <c r="CZ486" s="14" t="s">
        <v>1286</v>
      </c>
      <c r="DA486" s="13" t="s">
        <v>96</v>
      </c>
      <c r="DB486" s="13" t="s">
        <v>125</v>
      </c>
      <c r="DC486" s="40">
        <v>18616</v>
      </c>
      <c r="DD486" s="13" t="str">
        <f t="shared" si="131"/>
        <v/>
      </c>
      <c r="DE486" s="13" t="str">
        <f t="shared" si="132"/>
        <v/>
      </c>
      <c r="DF486" s="13" t="str">
        <f t="shared" si="133"/>
        <v/>
      </c>
      <c r="DG486" s="40">
        <f t="shared" si="134"/>
        <v>0</v>
      </c>
      <c r="DH486" s="13" t="str">
        <f t="shared" si="128"/>
        <v/>
      </c>
      <c r="DI486" s="22" t="str">
        <f t="shared" si="129"/>
        <v/>
      </c>
      <c r="DJ486" s="13" t="str">
        <f>IF(DI486="","",RANK(DI486,$DI$9:$DI$1415,1)+COUNTIF($DI$9:DI486,DI486)-1)</f>
        <v/>
      </c>
      <c r="DK486" s="13" t="str">
        <f t="shared" si="130"/>
        <v/>
      </c>
      <c r="DL486" s="13" t="str">
        <f t="shared" si="135"/>
        <v/>
      </c>
      <c r="DM486" s="14" t="str">
        <f t="shared" si="136"/>
        <v/>
      </c>
      <c r="DN486" s="13" t="str">
        <f t="shared" si="137"/>
        <v/>
      </c>
      <c r="DO486" s="40">
        <f t="shared" si="138"/>
        <v>0</v>
      </c>
      <c r="DP486" s="40"/>
      <c r="DQ486" s="13" t="str">
        <f t="shared" si="139"/>
        <v/>
      </c>
      <c r="DR486" s="13"/>
      <c r="DS486" s="13"/>
    </row>
    <row r="487" spans="1:123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2"/>
      <c r="CP487" s="22"/>
      <c r="CQ487" s="22"/>
      <c r="CR487" s="22"/>
      <c r="CS487" s="22"/>
      <c r="CT487" s="22"/>
      <c r="CU487" s="22"/>
      <c r="CV487" s="22"/>
      <c r="CW487" s="22"/>
      <c r="CX487" s="22">
        <v>479</v>
      </c>
      <c r="CY487" s="13" t="s">
        <v>1287</v>
      </c>
      <c r="CZ487" s="14" t="s">
        <v>1288</v>
      </c>
      <c r="DA487" s="13" t="s">
        <v>95</v>
      </c>
      <c r="DB487" s="13" t="s">
        <v>101</v>
      </c>
      <c r="DC487" s="40">
        <v>32002</v>
      </c>
      <c r="DD487" s="13" t="str">
        <f t="shared" si="131"/>
        <v/>
      </c>
      <c r="DE487" s="13" t="str">
        <f t="shared" si="132"/>
        <v/>
      </c>
      <c r="DF487" s="13" t="str">
        <f t="shared" si="133"/>
        <v/>
      </c>
      <c r="DG487" s="40">
        <f t="shared" si="134"/>
        <v>0</v>
      </c>
      <c r="DH487" s="13" t="str">
        <f t="shared" si="128"/>
        <v/>
      </c>
      <c r="DI487" s="22" t="str">
        <f t="shared" si="129"/>
        <v/>
      </c>
      <c r="DJ487" s="13" t="str">
        <f>IF(DI487="","",RANK(DI487,$DI$9:$DI$1415,1)+COUNTIF($DI$9:DI487,DI487)-1)</f>
        <v/>
      </c>
      <c r="DK487" s="13" t="str">
        <f t="shared" si="130"/>
        <v/>
      </c>
      <c r="DL487" s="13" t="str">
        <f t="shared" si="135"/>
        <v/>
      </c>
      <c r="DM487" s="14" t="str">
        <f t="shared" si="136"/>
        <v/>
      </c>
      <c r="DN487" s="13" t="str">
        <f t="shared" si="137"/>
        <v/>
      </c>
      <c r="DO487" s="40">
        <f t="shared" si="138"/>
        <v>0</v>
      </c>
      <c r="DP487" s="40"/>
      <c r="DQ487" s="13" t="str">
        <f t="shared" si="139"/>
        <v/>
      </c>
      <c r="DR487" s="13"/>
      <c r="DS487" s="13"/>
    </row>
    <row r="488" spans="1:123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2"/>
      <c r="CP488" s="22"/>
      <c r="CQ488" s="22"/>
      <c r="CR488" s="22"/>
      <c r="CS488" s="22"/>
      <c r="CT488" s="22"/>
      <c r="CU488" s="22"/>
      <c r="CV488" s="22"/>
      <c r="CW488" s="22"/>
      <c r="CX488" s="22">
        <v>480</v>
      </c>
      <c r="CY488" s="13" t="s">
        <v>1289</v>
      </c>
      <c r="CZ488" s="14" t="s">
        <v>1290</v>
      </c>
      <c r="DA488" s="13" t="s">
        <v>96</v>
      </c>
      <c r="DB488" s="13" t="s">
        <v>99</v>
      </c>
      <c r="DC488" s="40">
        <v>33698</v>
      </c>
      <c r="DD488" s="13" t="str">
        <f t="shared" si="131"/>
        <v/>
      </c>
      <c r="DE488" s="13" t="str">
        <f t="shared" si="132"/>
        <v/>
      </c>
      <c r="DF488" s="13" t="str">
        <f t="shared" si="133"/>
        <v/>
      </c>
      <c r="DG488" s="40">
        <f t="shared" si="134"/>
        <v>0</v>
      </c>
      <c r="DH488" s="13" t="str">
        <f t="shared" si="128"/>
        <v/>
      </c>
      <c r="DI488" s="22" t="str">
        <f t="shared" si="129"/>
        <v/>
      </c>
      <c r="DJ488" s="13" t="str">
        <f>IF(DI488="","",RANK(DI488,$DI$9:$DI$1415,1)+COUNTIF($DI$9:DI488,DI488)-1)</f>
        <v/>
      </c>
      <c r="DK488" s="13" t="str">
        <f t="shared" si="130"/>
        <v/>
      </c>
      <c r="DL488" s="13" t="str">
        <f t="shared" si="135"/>
        <v/>
      </c>
      <c r="DM488" s="14" t="str">
        <f t="shared" si="136"/>
        <v/>
      </c>
      <c r="DN488" s="13" t="str">
        <f t="shared" si="137"/>
        <v/>
      </c>
      <c r="DO488" s="40">
        <f t="shared" si="138"/>
        <v>0</v>
      </c>
      <c r="DP488" s="40"/>
      <c r="DQ488" s="13" t="str">
        <f t="shared" si="139"/>
        <v/>
      </c>
      <c r="DR488" s="13"/>
      <c r="DS488" s="13"/>
    </row>
    <row r="489" spans="1:123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2"/>
      <c r="CP489" s="22"/>
      <c r="CQ489" s="22"/>
      <c r="CR489" s="22"/>
      <c r="CS489" s="22"/>
      <c r="CT489" s="22"/>
      <c r="CU489" s="22"/>
      <c r="CV489" s="22"/>
      <c r="CW489" s="22"/>
      <c r="CX489" s="22">
        <v>481</v>
      </c>
      <c r="CY489" s="13" t="s">
        <v>1291</v>
      </c>
      <c r="CZ489" s="14" t="s">
        <v>1292</v>
      </c>
      <c r="DA489" s="13" t="s">
        <v>95</v>
      </c>
      <c r="DB489" s="13" t="s">
        <v>100</v>
      </c>
      <c r="DC489" s="40">
        <v>25357</v>
      </c>
      <c r="DD489" s="13" t="str">
        <f t="shared" si="131"/>
        <v/>
      </c>
      <c r="DE489" s="13" t="str">
        <f t="shared" si="132"/>
        <v/>
      </c>
      <c r="DF489" s="13" t="str">
        <f t="shared" si="133"/>
        <v/>
      </c>
      <c r="DG489" s="40">
        <f t="shared" si="134"/>
        <v>0</v>
      </c>
      <c r="DH489" s="13" t="str">
        <f t="shared" si="128"/>
        <v/>
      </c>
      <c r="DI489" s="22" t="str">
        <f t="shared" si="129"/>
        <v/>
      </c>
      <c r="DJ489" s="13" t="str">
        <f>IF(DI489="","",RANK(DI489,$DI$9:$DI$1415,1)+COUNTIF($DI$9:DI489,DI489)-1)</f>
        <v/>
      </c>
      <c r="DK489" s="13" t="str">
        <f t="shared" si="130"/>
        <v/>
      </c>
      <c r="DL489" s="13" t="str">
        <f t="shared" si="135"/>
        <v/>
      </c>
      <c r="DM489" s="14" t="str">
        <f t="shared" si="136"/>
        <v/>
      </c>
      <c r="DN489" s="13" t="str">
        <f t="shared" si="137"/>
        <v/>
      </c>
      <c r="DO489" s="40">
        <f t="shared" si="138"/>
        <v>0</v>
      </c>
      <c r="DP489" s="40"/>
      <c r="DQ489" s="13" t="str">
        <f t="shared" si="139"/>
        <v/>
      </c>
      <c r="DR489" s="13"/>
      <c r="DS489" s="13"/>
    </row>
    <row r="490" spans="1:123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2"/>
      <c r="CP490" s="22"/>
      <c r="CQ490" s="22"/>
      <c r="CR490" s="22"/>
      <c r="CS490" s="22"/>
      <c r="CT490" s="22"/>
      <c r="CU490" s="22"/>
      <c r="CV490" s="22"/>
      <c r="CW490" s="22"/>
      <c r="CX490" s="22">
        <v>482</v>
      </c>
      <c r="CY490" s="13" t="s">
        <v>1293</v>
      </c>
      <c r="CZ490" s="14" t="s">
        <v>1294</v>
      </c>
      <c r="DA490" s="13" t="s">
        <v>95</v>
      </c>
      <c r="DB490" s="13" t="s">
        <v>30</v>
      </c>
      <c r="DC490" s="40"/>
      <c r="DD490" s="13" t="str">
        <f t="shared" si="131"/>
        <v/>
      </c>
      <c r="DE490" s="13" t="str">
        <f t="shared" si="132"/>
        <v/>
      </c>
      <c r="DF490" s="13" t="str">
        <f t="shared" si="133"/>
        <v/>
      </c>
      <c r="DG490" s="40">
        <f t="shared" si="134"/>
        <v>0</v>
      </c>
      <c r="DH490" s="13" t="str">
        <f t="shared" si="128"/>
        <v/>
      </c>
      <c r="DI490" s="22" t="str">
        <f t="shared" si="129"/>
        <v/>
      </c>
      <c r="DJ490" s="13" t="str">
        <f>IF(DI490="","",RANK(DI490,$DI$9:$DI$1415,1)+COUNTIF($DI$9:DI490,DI490)-1)</f>
        <v/>
      </c>
      <c r="DK490" s="13" t="str">
        <f t="shared" si="130"/>
        <v/>
      </c>
      <c r="DL490" s="13" t="str">
        <f t="shared" si="135"/>
        <v/>
      </c>
      <c r="DM490" s="14" t="str">
        <f t="shared" si="136"/>
        <v/>
      </c>
      <c r="DN490" s="13" t="str">
        <f t="shared" si="137"/>
        <v/>
      </c>
      <c r="DO490" s="40">
        <f t="shared" si="138"/>
        <v>0</v>
      </c>
      <c r="DP490" s="40"/>
      <c r="DQ490" s="13" t="str">
        <f t="shared" si="139"/>
        <v/>
      </c>
      <c r="DR490" s="13"/>
      <c r="DS490" s="13"/>
    </row>
    <row r="491" spans="1:123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2"/>
      <c r="CP491" s="22"/>
      <c r="CQ491" s="22"/>
      <c r="CR491" s="22"/>
      <c r="CS491" s="22"/>
      <c r="CT491" s="22"/>
      <c r="CU491" s="22"/>
      <c r="CV491" s="22"/>
      <c r="CW491" s="22"/>
      <c r="CX491" s="22">
        <v>483</v>
      </c>
      <c r="CY491" s="13" t="s">
        <v>1295</v>
      </c>
      <c r="CZ491" s="14" t="s">
        <v>1296</v>
      </c>
      <c r="DA491" s="13" t="s">
        <v>95</v>
      </c>
      <c r="DB491" s="13" t="s">
        <v>99</v>
      </c>
      <c r="DC491" s="40"/>
      <c r="DD491" s="13" t="str">
        <f t="shared" si="131"/>
        <v/>
      </c>
      <c r="DE491" s="13" t="str">
        <f t="shared" si="132"/>
        <v/>
      </c>
      <c r="DF491" s="13" t="str">
        <f t="shared" si="133"/>
        <v/>
      </c>
      <c r="DG491" s="40">
        <f t="shared" si="134"/>
        <v>0</v>
      </c>
      <c r="DH491" s="13" t="str">
        <f t="shared" si="128"/>
        <v/>
      </c>
      <c r="DI491" s="22" t="str">
        <f t="shared" si="129"/>
        <v/>
      </c>
      <c r="DJ491" s="13" t="str">
        <f>IF(DI491="","",RANK(DI491,$DI$9:$DI$1415,1)+COUNTIF($DI$9:DI491,DI491)-1)</f>
        <v/>
      </c>
      <c r="DK491" s="13" t="str">
        <f t="shared" si="130"/>
        <v/>
      </c>
      <c r="DL491" s="13" t="str">
        <f t="shared" si="135"/>
        <v/>
      </c>
      <c r="DM491" s="14" t="str">
        <f t="shared" si="136"/>
        <v/>
      </c>
      <c r="DN491" s="13" t="str">
        <f t="shared" si="137"/>
        <v/>
      </c>
      <c r="DO491" s="40">
        <f t="shared" si="138"/>
        <v>0</v>
      </c>
      <c r="DP491" s="40"/>
      <c r="DQ491" s="13" t="str">
        <f t="shared" si="139"/>
        <v/>
      </c>
      <c r="DR491" s="13"/>
      <c r="DS491" s="13"/>
    </row>
    <row r="492" spans="1:123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2"/>
      <c r="CP492" s="22"/>
      <c r="CQ492" s="22"/>
      <c r="CR492" s="22"/>
      <c r="CS492" s="22"/>
      <c r="CT492" s="22"/>
      <c r="CU492" s="22"/>
      <c r="CV492" s="22"/>
      <c r="CW492" s="22"/>
      <c r="CX492" s="22">
        <v>484</v>
      </c>
      <c r="CY492" s="13" t="s">
        <v>1297</v>
      </c>
      <c r="CZ492" s="14" t="s">
        <v>1298</v>
      </c>
      <c r="DA492" s="13" t="s">
        <v>95</v>
      </c>
      <c r="DB492" s="13" t="s">
        <v>66</v>
      </c>
      <c r="DC492" s="40"/>
      <c r="DD492" s="13" t="str">
        <f t="shared" si="131"/>
        <v>0720</v>
      </c>
      <c r="DE492" s="13" t="str">
        <f t="shared" si="132"/>
        <v>Alfifasri</v>
      </c>
      <c r="DF492" s="13" t="str">
        <f t="shared" si="133"/>
        <v>Pa</v>
      </c>
      <c r="DG492" s="40">
        <f t="shared" si="134"/>
        <v>0</v>
      </c>
      <c r="DH492" s="13" t="str">
        <f t="shared" si="128"/>
        <v>Aceh</v>
      </c>
      <c r="DI492" s="22">
        <f t="shared" si="129"/>
        <v>1</v>
      </c>
      <c r="DJ492" s="13">
        <f>IF(DI492="","",RANK(DI492,$DI$9:$DI$1415,1)+COUNTIF($DI$9:DI492,DI492)-1)</f>
        <v>1</v>
      </c>
      <c r="DK492" s="13" t="str">
        <f t="shared" si="130"/>
        <v/>
      </c>
      <c r="DL492" s="13" t="str">
        <f t="shared" si="135"/>
        <v/>
      </c>
      <c r="DM492" s="14" t="str">
        <f t="shared" si="136"/>
        <v/>
      </c>
      <c r="DN492" s="13" t="str">
        <f t="shared" si="137"/>
        <v/>
      </c>
      <c r="DO492" s="40">
        <f t="shared" si="138"/>
        <v>0</v>
      </c>
      <c r="DP492" s="40"/>
      <c r="DQ492" s="13" t="str">
        <f t="shared" si="139"/>
        <v/>
      </c>
      <c r="DR492" s="13"/>
      <c r="DS492" s="13"/>
    </row>
    <row r="493" spans="1:123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2"/>
      <c r="CP493" s="22"/>
      <c r="CQ493" s="22"/>
      <c r="CR493" s="22"/>
      <c r="CS493" s="22"/>
      <c r="CT493" s="22"/>
      <c r="CU493" s="22"/>
      <c r="CV493" s="22"/>
      <c r="CW493" s="22"/>
      <c r="CX493" s="22">
        <v>485</v>
      </c>
      <c r="CY493" s="13" t="s">
        <v>1299</v>
      </c>
      <c r="CZ493" s="14" t="s">
        <v>1300</v>
      </c>
      <c r="DA493" s="13" t="s">
        <v>95</v>
      </c>
      <c r="DB493" s="13" t="s">
        <v>103</v>
      </c>
      <c r="DC493" s="40"/>
      <c r="DD493" s="13" t="str">
        <f t="shared" si="131"/>
        <v/>
      </c>
      <c r="DE493" s="13" t="str">
        <f t="shared" si="132"/>
        <v/>
      </c>
      <c r="DF493" s="13" t="str">
        <f t="shared" si="133"/>
        <v/>
      </c>
      <c r="DG493" s="40">
        <f t="shared" si="134"/>
        <v>0</v>
      </c>
      <c r="DH493" s="13" t="str">
        <f t="shared" si="128"/>
        <v/>
      </c>
      <c r="DI493" s="22" t="str">
        <f t="shared" si="129"/>
        <v/>
      </c>
      <c r="DJ493" s="13" t="str">
        <f>IF(DI493="","",RANK(DI493,$DI$9:$DI$1415,1)+COUNTIF($DI$9:DI493,DI493)-1)</f>
        <v/>
      </c>
      <c r="DK493" s="13" t="str">
        <f t="shared" si="130"/>
        <v/>
      </c>
      <c r="DL493" s="13" t="str">
        <f t="shared" si="135"/>
        <v/>
      </c>
      <c r="DM493" s="14" t="str">
        <f t="shared" si="136"/>
        <v/>
      </c>
      <c r="DN493" s="13" t="str">
        <f t="shared" si="137"/>
        <v/>
      </c>
      <c r="DO493" s="40">
        <f t="shared" si="138"/>
        <v>0</v>
      </c>
      <c r="DP493" s="40"/>
      <c r="DQ493" s="13" t="str">
        <f t="shared" si="139"/>
        <v/>
      </c>
      <c r="DR493" s="13"/>
      <c r="DS493" s="13"/>
    </row>
    <row r="494" spans="1:123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2"/>
      <c r="CP494" s="22"/>
      <c r="CQ494" s="22"/>
      <c r="CR494" s="22"/>
      <c r="CS494" s="22"/>
      <c r="CT494" s="22"/>
      <c r="CU494" s="22"/>
      <c r="CV494" s="22"/>
      <c r="CW494" s="22"/>
      <c r="CX494" s="22">
        <v>486</v>
      </c>
      <c r="CY494" s="13" t="s">
        <v>1301</v>
      </c>
      <c r="CZ494" s="14" t="s">
        <v>1302</v>
      </c>
      <c r="DA494" s="13" t="s">
        <v>95</v>
      </c>
      <c r="DB494" s="13" t="s">
        <v>100</v>
      </c>
      <c r="DC494" s="40"/>
      <c r="DD494" s="13" t="str">
        <f t="shared" si="131"/>
        <v/>
      </c>
      <c r="DE494" s="13" t="str">
        <f t="shared" si="132"/>
        <v/>
      </c>
      <c r="DF494" s="13" t="str">
        <f t="shared" si="133"/>
        <v/>
      </c>
      <c r="DG494" s="40">
        <f t="shared" si="134"/>
        <v>0</v>
      </c>
      <c r="DH494" s="13" t="str">
        <f t="shared" si="128"/>
        <v/>
      </c>
      <c r="DI494" s="22" t="str">
        <f t="shared" si="129"/>
        <v/>
      </c>
      <c r="DJ494" s="13" t="str">
        <f>IF(DI494="","",RANK(DI494,$DI$9:$DI$1415,1)+COUNTIF($DI$9:DI494,DI494)-1)</f>
        <v/>
      </c>
      <c r="DK494" s="13" t="str">
        <f t="shared" si="130"/>
        <v/>
      </c>
      <c r="DL494" s="13" t="str">
        <f t="shared" si="135"/>
        <v/>
      </c>
      <c r="DM494" s="14" t="str">
        <f t="shared" si="136"/>
        <v/>
      </c>
      <c r="DN494" s="13" t="str">
        <f t="shared" si="137"/>
        <v/>
      </c>
      <c r="DO494" s="40">
        <f t="shared" si="138"/>
        <v>0</v>
      </c>
      <c r="DP494" s="40"/>
      <c r="DQ494" s="13" t="str">
        <f t="shared" si="139"/>
        <v/>
      </c>
      <c r="DR494" s="13"/>
      <c r="DS494" s="13"/>
    </row>
    <row r="495" spans="1:123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2"/>
      <c r="CP495" s="22"/>
      <c r="CQ495" s="22"/>
      <c r="CR495" s="22"/>
      <c r="CS495" s="22"/>
      <c r="CT495" s="22"/>
      <c r="CU495" s="22"/>
      <c r="CV495" s="22"/>
      <c r="CW495" s="22"/>
      <c r="CX495" s="22">
        <v>487</v>
      </c>
      <c r="CY495" s="13" t="s">
        <v>1303</v>
      </c>
      <c r="CZ495" s="14" t="s">
        <v>1304</v>
      </c>
      <c r="DA495" s="13" t="s">
        <v>95</v>
      </c>
      <c r="DB495" s="13" t="s">
        <v>102</v>
      </c>
      <c r="DC495" s="40">
        <v>35112</v>
      </c>
      <c r="DD495" s="13" t="str">
        <f t="shared" si="131"/>
        <v/>
      </c>
      <c r="DE495" s="13" t="str">
        <f t="shared" si="132"/>
        <v/>
      </c>
      <c r="DF495" s="13" t="str">
        <f t="shared" si="133"/>
        <v/>
      </c>
      <c r="DG495" s="40">
        <f t="shared" si="134"/>
        <v>0</v>
      </c>
      <c r="DH495" s="13" t="str">
        <f t="shared" si="128"/>
        <v/>
      </c>
      <c r="DI495" s="22" t="str">
        <f t="shared" si="129"/>
        <v/>
      </c>
      <c r="DJ495" s="13" t="str">
        <f>IF(DI495="","",RANK(DI495,$DI$9:$DI$1415,1)+COUNTIF($DI$9:DI495,DI495)-1)</f>
        <v/>
      </c>
      <c r="DK495" s="13" t="str">
        <f t="shared" si="130"/>
        <v/>
      </c>
      <c r="DL495" s="13" t="str">
        <f t="shared" si="135"/>
        <v/>
      </c>
      <c r="DM495" s="14" t="str">
        <f t="shared" si="136"/>
        <v/>
      </c>
      <c r="DN495" s="13" t="str">
        <f t="shared" si="137"/>
        <v/>
      </c>
      <c r="DO495" s="40">
        <f t="shared" si="138"/>
        <v>0</v>
      </c>
      <c r="DP495" s="40"/>
      <c r="DQ495" s="13" t="str">
        <f t="shared" si="139"/>
        <v/>
      </c>
      <c r="DR495" s="13"/>
      <c r="DS495" s="13"/>
    </row>
    <row r="496" spans="1:123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2"/>
      <c r="CP496" s="22"/>
      <c r="CQ496" s="22"/>
      <c r="CR496" s="22"/>
      <c r="CS496" s="22"/>
      <c r="CT496" s="22"/>
      <c r="CU496" s="22"/>
      <c r="CV496" s="22"/>
      <c r="CW496" s="22"/>
      <c r="CX496" s="22">
        <v>488</v>
      </c>
      <c r="CY496" s="13" t="s">
        <v>1305</v>
      </c>
      <c r="CZ496" s="14" t="s">
        <v>1306</v>
      </c>
      <c r="DA496" s="13" t="s">
        <v>96</v>
      </c>
      <c r="DB496" s="13" t="s">
        <v>30</v>
      </c>
      <c r="DC496" s="40"/>
      <c r="DD496" s="13" t="str">
        <f t="shared" si="131"/>
        <v/>
      </c>
      <c r="DE496" s="13" t="str">
        <f t="shared" si="132"/>
        <v/>
      </c>
      <c r="DF496" s="13" t="str">
        <f t="shared" si="133"/>
        <v/>
      </c>
      <c r="DG496" s="40">
        <f t="shared" si="134"/>
        <v>0</v>
      </c>
      <c r="DH496" s="13" t="str">
        <f t="shared" si="128"/>
        <v/>
      </c>
      <c r="DI496" s="22" t="str">
        <f t="shared" si="129"/>
        <v/>
      </c>
      <c r="DJ496" s="13" t="str">
        <f>IF(DI496="","",RANK(DI496,$DI$9:$DI$1415,1)+COUNTIF($DI$9:DI496,DI496)-1)</f>
        <v/>
      </c>
      <c r="DK496" s="13" t="str">
        <f t="shared" si="130"/>
        <v/>
      </c>
      <c r="DL496" s="13" t="str">
        <f t="shared" si="135"/>
        <v/>
      </c>
      <c r="DM496" s="14" t="str">
        <f t="shared" si="136"/>
        <v/>
      </c>
      <c r="DN496" s="13" t="str">
        <f t="shared" si="137"/>
        <v/>
      </c>
      <c r="DO496" s="40">
        <f t="shared" si="138"/>
        <v>0</v>
      </c>
      <c r="DP496" s="40"/>
      <c r="DQ496" s="13" t="str">
        <f t="shared" si="139"/>
        <v/>
      </c>
      <c r="DR496" s="13"/>
      <c r="DS496" s="13"/>
    </row>
    <row r="497" spans="1:123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2"/>
      <c r="CP497" s="22"/>
      <c r="CQ497" s="22"/>
      <c r="CR497" s="22"/>
      <c r="CS497" s="22"/>
      <c r="CT497" s="22"/>
      <c r="CU497" s="22"/>
      <c r="CV497" s="22"/>
      <c r="CW497" s="22"/>
      <c r="CX497" s="22">
        <v>489</v>
      </c>
      <c r="CY497" s="13" t="s">
        <v>1307</v>
      </c>
      <c r="CZ497" s="14" t="s">
        <v>1308</v>
      </c>
      <c r="DA497" s="13" t="s">
        <v>95</v>
      </c>
      <c r="DB497" s="13" t="s">
        <v>98</v>
      </c>
      <c r="DC497" s="40"/>
      <c r="DD497" s="13" t="str">
        <f t="shared" si="131"/>
        <v/>
      </c>
      <c r="DE497" s="13" t="str">
        <f t="shared" si="132"/>
        <v/>
      </c>
      <c r="DF497" s="13" t="str">
        <f t="shared" si="133"/>
        <v/>
      </c>
      <c r="DG497" s="40">
        <f t="shared" si="134"/>
        <v>0</v>
      </c>
      <c r="DH497" s="13" t="str">
        <f t="shared" si="128"/>
        <v/>
      </c>
      <c r="DI497" s="22" t="str">
        <f t="shared" si="129"/>
        <v/>
      </c>
      <c r="DJ497" s="13" t="str">
        <f>IF(DI497="","",RANK(DI497,$DI$9:$DI$1415,1)+COUNTIF($DI$9:DI497,DI497)-1)</f>
        <v/>
      </c>
      <c r="DK497" s="13" t="str">
        <f t="shared" si="130"/>
        <v/>
      </c>
      <c r="DL497" s="13" t="str">
        <f t="shared" si="135"/>
        <v/>
      </c>
      <c r="DM497" s="14" t="str">
        <f t="shared" si="136"/>
        <v/>
      </c>
      <c r="DN497" s="13" t="str">
        <f t="shared" si="137"/>
        <v/>
      </c>
      <c r="DO497" s="40">
        <f t="shared" si="138"/>
        <v>0</v>
      </c>
      <c r="DP497" s="40"/>
      <c r="DQ497" s="13" t="str">
        <f t="shared" si="139"/>
        <v/>
      </c>
      <c r="DR497" s="13"/>
      <c r="DS497" s="13"/>
    </row>
    <row r="498" spans="1:123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2"/>
      <c r="CP498" s="22"/>
      <c r="CQ498" s="22"/>
      <c r="CR498" s="22"/>
      <c r="CS498" s="22"/>
      <c r="CT498" s="22"/>
      <c r="CU498" s="22"/>
      <c r="CV498" s="22"/>
      <c r="CW498" s="22"/>
      <c r="CX498" s="22">
        <v>490</v>
      </c>
      <c r="CY498" s="13" t="s">
        <v>1309</v>
      </c>
      <c r="CZ498" s="14" t="s">
        <v>1310</v>
      </c>
      <c r="DA498" s="13" t="s">
        <v>95</v>
      </c>
      <c r="DB498" s="13" t="s">
        <v>98</v>
      </c>
      <c r="DC498" s="40"/>
      <c r="DD498" s="13" t="str">
        <f t="shared" si="131"/>
        <v/>
      </c>
      <c r="DE498" s="13" t="str">
        <f t="shared" si="132"/>
        <v/>
      </c>
      <c r="DF498" s="13" t="str">
        <f t="shared" si="133"/>
        <v/>
      </c>
      <c r="DG498" s="40">
        <f t="shared" si="134"/>
        <v>0</v>
      </c>
      <c r="DH498" s="13" t="str">
        <f t="shared" si="128"/>
        <v/>
      </c>
      <c r="DI498" s="22" t="str">
        <f t="shared" si="129"/>
        <v/>
      </c>
      <c r="DJ498" s="13" t="str">
        <f>IF(DI498="","",RANK(DI498,$DI$9:$DI$1415,1)+COUNTIF($DI$9:DI498,DI498)-1)</f>
        <v/>
      </c>
      <c r="DK498" s="13" t="str">
        <f t="shared" si="130"/>
        <v/>
      </c>
      <c r="DL498" s="13" t="str">
        <f t="shared" si="135"/>
        <v/>
      </c>
      <c r="DM498" s="14" t="str">
        <f t="shared" si="136"/>
        <v/>
      </c>
      <c r="DN498" s="13" t="str">
        <f t="shared" si="137"/>
        <v/>
      </c>
      <c r="DO498" s="40">
        <f t="shared" si="138"/>
        <v>0</v>
      </c>
      <c r="DP498" s="40"/>
      <c r="DQ498" s="13" t="str">
        <f t="shared" si="139"/>
        <v/>
      </c>
      <c r="DR498" s="13"/>
      <c r="DS498" s="13"/>
    </row>
    <row r="499" spans="1:123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2"/>
      <c r="CP499" s="22"/>
      <c r="CQ499" s="22"/>
      <c r="CR499" s="22"/>
      <c r="CS499" s="22"/>
      <c r="CT499" s="22"/>
      <c r="CU499" s="22"/>
      <c r="CV499" s="22"/>
      <c r="CW499" s="22"/>
      <c r="CX499" s="22">
        <v>491</v>
      </c>
      <c r="CY499" s="13" t="s">
        <v>1311</v>
      </c>
      <c r="CZ499" s="14" t="s">
        <v>1312</v>
      </c>
      <c r="DA499" s="13" t="s">
        <v>96</v>
      </c>
      <c r="DB499" s="13" t="s">
        <v>30</v>
      </c>
      <c r="DC499" s="40"/>
      <c r="DD499" s="13" t="str">
        <f t="shared" si="131"/>
        <v/>
      </c>
      <c r="DE499" s="13" t="str">
        <f t="shared" si="132"/>
        <v/>
      </c>
      <c r="DF499" s="13" t="str">
        <f t="shared" si="133"/>
        <v/>
      </c>
      <c r="DG499" s="40">
        <f t="shared" si="134"/>
        <v>0</v>
      </c>
      <c r="DH499" s="13" t="str">
        <f t="shared" si="128"/>
        <v/>
      </c>
      <c r="DI499" s="22" t="str">
        <f t="shared" si="129"/>
        <v/>
      </c>
      <c r="DJ499" s="13" t="str">
        <f>IF(DI499="","",RANK(DI499,$DI$9:$DI$1415,1)+COUNTIF($DI$9:DI499,DI499)-1)</f>
        <v/>
      </c>
      <c r="DK499" s="13" t="str">
        <f t="shared" si="130"/>
        <v/>
      </c>
      <c r="DL499" s="13" t="str">
        <f t="shared" si="135"/>
        <v/>
      </c>
      <c r="DM499" s="14" t="str">
        <f t="shared" si="136"/>
        <v/>
      </c>
      <c r="DN499" s="13" t="str">
        <f t="shared" si="137"/>
        <v/>
      </c>
      <c r="DO499" s="40">
        <f t="shared" si="138"/>
        <v>0</v>
      </c>
      <c r="DP499" s="40"/>
      <c r="DQ499" s="13" t="str">
        <f t="shared" si="139"/>
        <v/>
      </c>
      <c r="DR499" s="13"/>
      <c r="DS499" s="13"/>
    </row>
    <row r="500" spans="1:123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2"/>
      <c r="CP500" s="22"/>
      <c r="CQ500" s="22"/>
      <c r="CR500" s="22"/>
      <c r="CS500" s="22"/>
      <c r="CT500" s="22"/>
      <c r="CU500" s="22"/>
      <c r="CV500" s="22"/>
      <c r="CW500" s="22"/>
      <c r="CX500" s="22">
        <v>492</v>
      </c>
      <c r="CY500" s="13" t="s">
        <v>1313</v>
      </c>
      <c r="CZ500" s="14" t="s">
        <v>1314</v>
      </c>
      <c r="DA500" s="13" t="s">
        <v>95</v>
      </c>
      <c r="DB500" s="13" t="s">
        <v>99</v>
      </c>
      <c r="DC500" s="40">
        <v>33230</v>
      </c>
      <c r="DD500" s="13" t="str">
        <f t="shared" si="131"/>
        <v/>
      </c>
      <c r="DE500" s="13" t="str">
        <f t="shared" si="132"/>
        <v/>
      </c>
      <c r="DF500" s="13" t="str">
        <f t="shared" si="133"/>
        <v/>
      </c>
      <c r="DG500" s="40">
        <f t="shared" si="134"/>
        <v>0</v>
      </c>
      <c r="DH500" s="13" t="str">
        <f t="shared" si="128"/>
        <v/>
      </c>
      <c r="DI500" s="22" t="str">
        <f t="shared" si="129"/>
        <v/>
      </c>
      <c r="DJ500" s="13" t="str">
        <f>IF(DI500="","",RANK(DI500,$DI$9:$DI$1415,1)+COUNTIF($DI$9:DI500,DI500)-1)</f>
        <v/>
      </c>
      <c r="DK500" s="13" t="str">
        <f t="shared" si="130"/>
        <v/>
      </c>
      <c r="DL500" s="13" t="str">
        <f t="shared" si="135"/>
        <v/>
      </c>
      <c r="DM500" s="14" t="str">
        <f t="shared" si="136"/>
        <v/>
      </c>
      <c r="DN500" s="13" t="str">
        <f t="shared" si="137"/>
        <v/>
      </c>
      <c r="DO500" s="40">
        <f t="shared" si="138"/>
        <v>0</v>
      </c>
      <c r="DP500" s="40"/>
      <c r="DQ500" s="13" t="str">
        <f t="shared" si="139"/>
        <v/>
      </c>
      <c r="DR500" s="13"/>
      <c r="DS500" s="13"/>
    </row>
    <row r="501" spans="1:123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22"/>
      <c r="CR501" s="22"/>
      <c r="CS501" s="22"/>
      <c r="CT501" s="22"/>
      <c r="CU501" s="22"/>
      <c r="CV501" s="22"/>
      <c r="CW501" s="22"/>
      <c r="CX501" s="22">
        <v>493</v>
      </c>
      <c r="CY501" s="13" t="s">
        <v>1315</v>
      </c>
      <c r="CZ501" s="14" t="s">
        <v>1316</v>
      </c>
      <c r="DA501" s="13" t="s">
        <v>95</v>
      </c>
      <c r="DB501" s="13" t="s">
        <v>30</v>
      </c>
      <c r="DC501" s="40"/>
      <c r="DD501" s="13" t="str">
        <f t="shared" si="131"/>
        <v/>
      </c>
      <c r="DE501" s="13" t="str">
        <f t="shared" si="132"/>
        <v/>
      </c>
      <c r="DF501" s="13" t="str">
        <f t="shared" si="133"/>
        <v/>
      </c>
      <c r="DG501" s="40">
        <f t="shared" si="134"/>
        <v>0</v>
      </c>
      <c r="DH501" s="13" t="str">
        <f t="shared" si="128"/>
        <v/>
      </c>
      <c r="DI501" s="22" t="str">
        <f t="shared" si="129"/>
        <v/>
      </c>
      <c r="DJ501" s="13" t="str">
        <f>IF(DI501="","",RANK(DI501,$DI$9:$DI$1415,1)+COUNTIF($DI$9:DI501,DI501)-1)</f>
        <v/>
      </c>
      <c r="DK501" s="13" t="str">
        <f t="shared" si="130"/>
        <v/>
      </c>
      <c r="DL501" s="13" t="str">
        <f t="shared" si="135"/>
        <v/>
      </c>
      <c r="DM501" s="14" t="str">
        <f t="shared" si="136"/>
        <v/>
      </c>
      <c r="DN501" s="13" t="str">
        <f t="shared" si="137"/>
        <v/>
      </c>
      <c r="DO501" s="40">
        <f t="shared" si="138"/>
        <v>0</v>
      </c>
      <c r="DP501" s="40"/>
      <c r="DQ501" s="13" t="str">
        <f t="shared" si="139"/>
        <v/>
      </c>
      <c r="DR501" s="13"/>
      <c r="DS501" s="13"/>
    </row>
    <row r="502" spans="1:123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2"/>
      <c r="CV502" s="22"/>
      <c r="CW502" s="22"/>
      <c r="CX502" s="22">
        <v>494</v>
      </c>
      <c r="CY502" s="13" t="s">
        <v>1317</v>
      </c>
      <c r="CZ502" s="14" t="s">
        <v>1318</v>
      </c>
      <c r="DA502" s="13" t="s">
        <v>95</v>
      </c>
      <c r="DB502" s="13" t="s">
        <v>103</v>
      </c>
      <c r="DC502" s="40">
        <v>33146</v>
      </c>
      <c r="DD502" s="13" t="str">
        <f t="shared" si="131"/>
        <v/>
      </c>
      <c r="DE502" s="13" t="str">
        <f t="shared" si="132"/>
        <v/>
      </c>
      <c r="DF502" s="13" t="str">
        <f t="shared" si="133"/>
        <v/>
      </c>
      <c r="DG502" s="40">
        <f t="shared" si="134"/>
        <v>0</v>
      </c>
      <c r="DH502" s="13" t="str">
        <f t="shared" si="128"/>
        <v/>
      </c>
      <c r="DI502" s="22" t="str">
        <f t="shared" si="129"/>
        <v/>
      </c>
      <c r="DJ502" s="13" t="str">
        <f>IF(DI502="","",RANK(DI502,$DI$9:$DI$1415,1)+COUNTIF($DI$9:DI502,DI502)-1)</f>
        <v/>
      </c>
      <c r="DK502" s="13" t="str">
        <f t="shared" si="130"/>
        <v/>
      </c>
      <c r="DL502" s="13" t="str">
        <f t="shared" si="135"/>
        <v/>
      </c>
      <c r="DM502" s="14" t="str">
        <f t="shared" si="136"/>
        <v/>
      </c>
      <c r="DN502" s="13" t="str">
        <f t="shared" si="137"/>
        <v/>
      </c>
      <c r="DO502" s="40">
        <f t="shared" si="138"/>
        <v>0</v>
      </c>
      <c r="DP502" s="40"/>
      <c r="DQ502" s="13" t="str">
        <f t="shared" si="139"/>
        <v/>
      </c>
      <c r="DR502" s="13"/>
      <c r="DS502" s="13"/>
    </row>
    <row r="503" spans="1:123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2"/>
      <c r="CP503" s="22"/>
      <c r="CQ503" s="22"/>
      <c r="CR503" s="22"/>
      <c r="CS503" s="22"/>
      <c r="CT503" s="22"/>
      <c r="CU503" s="22"/>
      <c r="CV503" s="22"/>
      <c r="CW503" s="22"/>
      <c r="CX503" s="22">
        <v>495</v>
      </c>
      <c r="CY503" s="13" t="s">
        <v>1319</v>
      </c>
      <c r="CZ503" s="14" t="s">
        <v>1320</v>
      </c>
      <c r="DA503" s="13" t="s">
        <v>95</v>
      </c>
      <c r="DB503" s="13" t="s">
        <v>30</v>
      </c>
      <c r="DC503" s="40">
        <v>32930</v>
      </c>
      <c r="DD503" s="13" t="str">
        <f t="shared" si="131"/>
        <v/>
      </c>
      <c r="DE503" s="13" t="str">
        <f t="shared" si="132"/>
        <v/>
      </c>
      <c r="DF503" s="13" t="str">
        <f t="shared" si="133"/>
        <v/>
      </c>
      <c r="DG503" s="40">
        <f t="shared" si="134"/>
        <v>0</v>
      </c>
      <c r="DH503" s="13" t="str">
        <f t="shared" si="128"/>
        <v/>
      </c>
      <c r="DI503" s="22" t="str">
        <f t="shared" si="129"/>
        <v/>
      </c>
      <c r="DJ503" s="13" t="str">
        <f>IF(DI503="","",RANK(DI503,$DI$9:$DI$1415,1)+COUNTIF($DI$9:DI503,DI503)-1)</f>
        <v/>
      </c>
      <c r="DK503" s="13" t="str">
        <f t="shared" si="130"/>
        <v/>
      </c>
      <c r="DL503" s="13" t="str">
        <f t="shared" si="135"/>
        <v/>
      </c>
      <c r="DM503" s="14" t="str">
        <f t="shared" si="136"/>
        <v/>
      </c>
      <c r="DN503" s="13" t="str">
        <f t="shared" si="137"/>
        <v/>
      </c>
      <c r="DO503" s="40">
        <f t="shared" si="138"/>
        <v>0</v>
      </c>
      <c r="DP503" s="40"/>
      <c r="DQ503" s="13" t="str">
        <f t="shared" si="139"/>
        <v/>
      </c>
      <c r="DR503" s="13"/>
      <c r="DS503" s="13"/>
    </row>
    <row r="504" spans="1:123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2"/>
      <c r="CV504" s="22"/>
      <c r="CW504" s="22"/>
      <c r="CX504" s="22">
        <v>496</v>
      </c>
      <c r="CY504" s="13" t="s">
        <v>1321</v>
      </c>
      <c r="CZ504" s="14" t="s">
        <v>1322</v>
      </c>
      <c r="DA504" s="13" t="s">
        <v>95</v>
      </c>
      <c r="DB504" s="13" t="s">
        <v>99</v>
      </c>
      <c r="DC504" s="40">
        <v>32387</v>
      </c>
      <c r="DD504" s="13" t="str">
        <f t="shared" si="131"/>
        <v/>
      </c>
      <c r="DE504" s="13" t="str">
        <f t="shared" si="132"/>
        <v/>
      </c>
      <c r="DF504" s="13" t="str">
        <f t="shared" si="133"/>
        <v/>
      </c>
      <c r="DG504" s="40">
        <f t="shared" si="134"/>
        <v>0</v>
      </c>
      <c r="DH504" s="13" t="str">
        <f t="shared" si="128"/>
        <v/>
      </c>
      <c r="DI504" s="22" t="str">
        <f t="shared" si="129"/>
        <v/>
      </c>
      <c r="DJ504" s="13" t="str">
        <f>IF(DI504="","",RANK(DI504,$DI$9:$DI$1415,1)+COUNTIF($DI$9:DI504,DI504)-1)</f>
        <v/>
      </c>
      <c r="DK504" s="13" t="str">
        <f t="shared" si="130"/>
        <v/>
      </c>
      <c r="DL504" s="13" t="str">
        <f t="shared" si="135"/>
        <v/>
      </c>
      <c r="DM504" s="14" t="str">
        <f t="shared" si="136"/>
        <v/>
      </c>
      <c r="DN504" s="13" t="str">
        <f t="shared" si="137"/>
        <v/>
      </c>
      <c r="DO504" s="40">
        <f t="shared" si="138"/>
        <v>0</v>
      </c>
      <c r="DP504" s="40"/>
      <c r="DQ504" s="13" t="str">
        <f t="shared" si="139"/>
        <v/>
      </c>
      <c r="DR504" s="13"/>
      <c r="DS504" s="13"/>
    </row>
    <row r="505" spans="1:123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2"/>
      <c r="CP505" s="22"/>
      <c r="CQ505" s="22"/>
      <c r="CR505" s="22"/>
      <c r="CS505" s="22"/>
      <c r="CT505" s="22"/>
      <c r="CU505" s="22"/>
      <c r="CV505" s="22"/>
      <c r="CW505" s="22"/>
      <c r="CX505" s="22">
        <v>497</v>
      </c>
      <c r="CY505" s="13" t="s">
        <v>1323</v>
      </c>
      <c r="CZ505" s="14" t="s">
        <v>1324</v>
      </c>
      <c r="DA505" s="13" t="s">
        <v>95</v>
      </c>
      <c r="DB505" s="13" t="s">
        <v>30</v>
      </c>
      <c r="DC505" s="40"/>
      <c r="DD505" s="13" t="str">
        <f t="shared" si="131"/>
        <v/>
      </c>
      <c r="DE505" s="13" t="str">
        <f t="shared" si="132"/>
        <v/>
      </c>
      <c r="DF505" s="13" t="str">
        <f t="shared" si="133"/>
        <v/>
      </c>
      <c r="DG505" s="40">
        <f t="shared" si="134"/>
        <v>0</v>
      </c>
      <c r="DH505" s="13" t="str">
        <f t="shared" si="128"/>
        <v/>
      </c>
      <c r="DI505" s="22" t="str">
        <f t="shared" si="129"/>
        <v/>
      </c>
      <c r="DJ505" s="13" t="str">
        <f>IF(DI505="","",RANK(DI505,$DI$9:$DI$1415,1)+COUNTIF($DI$9:DI505,DI505)-1)</f>
        <v/>
      </c>
      <c r="DK505" s="13" t="str">
        <f t="shared" si="130"/>
        <v/>
      </c>
      <c r="DL505" s="13" t="str">
        <f t="shared" si="135"/>
        <v/>
      </c>
      <c r="DM505" s="14" t="str">
        <f t="shared" si="136"/>
        <v/>
      </c>
      <c r="DN505" s="13" t="str">
        <f t="shared" si="137"/>
        <v/>
      </c>
      <c r="DO505" s="40">
        <f t="shared" si="138"/>
        <v>0</v>
      </c>
      <c r="DP505" s="40"/>
      <c r="DQ505" s="13" t="str">
        <f t="shared" si="139"/>
        <v/>
      </c>
      <c r="DR505" s="13"/>
      <c r="DS505" s="13"/>
    </row>
    <row r="506" spans="1:123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2"/>
      <c r="CV506" s="22"/>
      <c r="CW506" s="22"/>
      <c r="CX506" s="22">
        <v>498</v>
      </c>
      <c r="CY506" s="13" t="s">
        <v>1325</v>
      </c>
      <c r="CZ506" s="14" t="s">
        <v>1326</v>
      </c>
      <c r="DA506" s="13" t="s">
        <v>95</v>
      </c>
      <c r="DB506" s="13" t="s">
        <v>102</v>
      </c>
      <c r="DC506" s="40"/>
      <c r="DD506" s="13" t="str">
        <f t="shared" si="131"/>
        <v/>
      </c>
      <c r="DE506" s="13" t="str">
        <f t="shared" si="132"/>
        <v/>
      </c>
      <c r="DF506" s="13" t="str">
        <f t="shared" si="133"/>
        <v/>
      </c>
      <c r="DG506" s="40">
        <f t="shared" si="134"/>
        <v>0</v>
      </c>
      <c r="DH506" s="13" t="str">
        <f t="shared" si="128"/>
        <v/>
      </c>
      <c r="DI506" s="22" t="str">
        <f t="shared" si="129"/>
        <v/>
      </c>
      <c r="DJ506" s="13" t="str">
        <f>IF(DI506="","",RANK(DI506,$DI$9:$DI$1415,1)+COUNTIF($DI$9:DI506,DI506)-1)</f>
        <v/>
      </c>
      <c r="DK506" s="13" t="str">
        <f t="shared" si="130"/>
        <v/>
      </c>
      <c r="DL506" s="13" t="str">
        <f t="shared" si="135"/>
        <v/>
      </c>
      <c r="DM506" s="14" t="str">
        <f t="shared" si="136"/>
        <v/>
      </c>
      <c r="DN506" s="13" t="str">
        <f t="shared" si="137"/>
        <v/>
      </c>
      <c r="DO506" s="40">
        <f t="shared" si="138"/>
        <v>0</v>
      </c>
      <c r="DP506" s="40"/>
      <c r="DQ506" s="13" t="str">
        <f t="shared" si="139"/>
        <v/>
      </c>
      <c r="DR506" s="13"/>
      <c r="DS506" s="13"/>
    </row>
    <row r="507" spans="1:123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  <c r="CW507" s="22"/>
      <c r="CX507" s="22">
        <v>499</v>
      </c>
      <c r="CY507" s="13" t="s">
        <v>1327</v>
      </c>
      <c r="CZ507" s="14" t="s">
        <v>1328</v>
      </c>
      <c r="DA507" s="13" t="s">
        <v>95</v>
      </c>
      <c r="DB507" s="13" t="s">
        <v>123</v>
      </c>
      <c r="DC507" s="40"/>
      <c r="DD507" s="13" t="str">
        <f t="shared" si="131"/>
        <v/>
      </c>
      <c r="DE507" s="13" t="str">
        <f t="shared" si="132"/>
        <v/>
      </c>
      <c r="DF507" s="13" t="str">
        <f t="shared" si="133"/>
        <v/>
      </c>
      <c r="DG507" s="40">
        <f t="shared" si="134"/>
        <v>0</v>
      </c>
      <c r="DH507" s="13" t="str">
        <f t="shared" si="128"/>
        <v/>
      </c>
      <c r="DI507" s="22" t="str">
        <f t="shared" si="129"/>
        <v/>
      </c>
      <c r="DJ507" s="13" t="str">
        <f>IF(DI507="","",RANK(DI507,$DI$9:$DI$1415,1)+COUNTIF($DI$9:DI507,DI507)-1)</f>
        <v/>
      </c>
      <c r="DK507" s="13" t="str">
        <f t="shared" si="130"/>
        <v/>
      </c>
      <c r="DL507" s="13" t="str">
        <f t="shared" si="135"/>
        <v/>
      </c>
      <c r="DM507" s="14" t="str">
        <f t="shared" si="136"/>
        <v/>
      </c>
      <c r="DN507" s="13" t="str">
        <f t="shared" si="137"/>
        <v/>
      </c>
      <c r="DO507" s="40">
        <f t="shared" si="138"/>
        <v>0</v>
      </c>
      <c r="DP507" s="40"/>
      <c r="DQ507" s="13" t="str">
        <f t="shared" si="139"/>
        <v/>
      </c>
      <c r="DR507" s="13"/>
      <c r="DS507" s="13"/>
    </row>
    <row r="508" spans="1:123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2"/>
      <c r="CV508" s="22"/>
      <c r="CW508" s="22"/>
      <c r="CX508" s="22">
        <v>500</v>
      </c>
      <c r="CY508" s="13" t="s">
        <v>1329</v>
      </c>
      <c r="CZ508" s="14" t="s">
        <v>1330</v>
      </c>
      <c r="DA508" s="13" t="s">
        <v>95</v>
      </c>
      <c r="DB508" s="13" t="s">
        <v>100</v>
      </c>
      <c r="DC508" s="40"/>
      <c r="DD508" s="13" t="str">
        <f t="shared" si="131"/>
        <v/>
      </c>
      <c r="DE508" s="13" t="str">
        <f t="shared" si="132"/>
        <v/>
      </c>
      <c r="DF508" s="13" t="str">
        <f t="shared" si="133"/>
        <v/>
      </c>
      <c r="DG508" s="40">
        <f t="shared" si="134"/>
        <v>0</v>
      </c>
      <c r="DH508" s="13" t="str">
        <f t="shared" si="128"/>
        <v/>
      </c>
      <c r="DI508" s="22" t="str">
        <f t="shared" si="129"/>
        <v/>
      </c>
      <c r="DJ508" s="13" t="str">
        <f>IF(DI508="","",RANK(DI508,$DI$9:$DI$1415,1)+COUNTIF($DI$9:DI508,DI508)-1)</f>
        <v/>
      </c>
      <c r="DK508" s="13" t="str">
        <f t="shared" si="130"/>
        <v/>
      </c>
      <c r="DL508" s="13" t="str">
        <f t="shared" si="135"/>
        <v/>
      </c>
      <c r="DM508" s="14" t="str">
        <f t="shared" si="136"/>
        <v/>
      </c>
      <c r="DN508" s="13" t="str">
        <f t="shared" si="137"/>
        <v/>
      </c>
      <c r="DO508" s="40">
        <f t="shared" si="138"/>
        <v>0</v>
      </c>
      <c r="DP508" s="40"/>
      <c r="DQ508" s="13" t="str">
        <f t="shared" si="139"/>
        <v/>
      </c>
      <c r="DR508" s="13"/>
      <c r="DS508" s="13"/>
    </row>
    <row r="509" spans="1:123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2"/>
      <c r="CP509" s="22"/>
      <c r="CQ509" s="22"/>
      <c r="CR509" s="22"/>
      <c r="CS509" s="22"/>
      <c r="CT509" s="22"/>
      <c r="CU509" s="22"/>
      <c r="CV509" s="22"/>
      <c r="CW509" s="22"/>
      <c r="CX509" s="22">
        <v>501</v>
      </c>
      <c r="CY509" s="13" t="s">
        <v>1331</v>
      </c>
      <c r="CZ509" s="14" t="s">
        <v>1332</v>
      </c>
      <c r="DA509" s="13" t="s">
        <v>95</v>
      </c>
      <c r="DB509" s="13" t="s">
        <v>30</v>
      </c>
      <c r="DC509" s="40"/>
      <c r="DD509" s="13" t="str">
        <f t="shared" si="131"/>
        <v/>
      </c>
      <c r="DE509" s="13" t="str">
        <f t="shared" si="132"/>
        <v/>
      </c>
      <c r="DF509" s="13" t="str">
        <f t="shared" si="133"/>
        <v/>
      </c>
      <c r="DG509" s="40">
        <f t="shared" si="134"/>
        <v>0</v>
      </c>
      <c r="DH509" s="13" t="str">
        <f t="shared" si="128"/>
        <v/>
      </c>
      <c r="DI509" s="22" t="str">
        <f t="shared" si="129"/>
        <v/>
      </c>
      <c r="DJ509" s="13" t="str">
        <f>IF(DI509="","",RANK(DI509,$DI$9:$DI$1415,1)+COUNTIF($DI$9:DI509,DI509)-1)</f>
        <v/>
      </c>
      <c r="DK509" s="13" t="str">
        <f t="shared" si="130"/>
        <v/>
      </c>
      <c r="DL509" s="13" t="str">
        <f t="shared" si="135"/>
        <v/>
      </c>
      <c r="DM509" s="14" t="str">
        <f t="shared" si="136"/>
        <v/>
      </c>
      <c r="DN509" s="13" t="str">
        <f t="shared" si="137"/>
        <v/>
      </c>
      <c r="DO509" s="40">
        <f t="shared" si="138"/>
        <v>0</v>
      </c>
      <c r="DP509" s="40"/>
      <c r="DQ509" s="13" t="str">
        <f t="shared" si="139"/>
        <v/>
      </c>
      <c r="DR509" s="13"/>
      <c r="DS509" s="13"/>
    </row>
    <row r="510" spans="1:123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2"/>
      <c r="CP510" s="22"/>
      <c r="CQ510" s="22"/>
      <c r="CR510" s="22"/>
      <c r="CS510" s="22"/>
      <c r="CT510" s="22"/>
      <c r="CU510" s="22"/>
      <c r="CV510" s="22"/>
      <c r="CW510" s="22"/>
      <c r="CX510" s="22">
        <v>502</v>
      </c>
      <c r="CY510" s="13" t="s">
        <v>1333</v>
      </c>
      <c r="CZ510" s="14" t="s">
        <v>1334</v>
      </c>
      <c r="DA510" s="13" t="s">
        <v>95</v>
      </c>
      <c r="DB510" s="13" t="s">
        <v>99</v>
      </c>
      <c r="DC510" s="40"/>
      <c r="DD510" s="13" t="str">
        <f t="shared" si="131"/>
        <v/>
      </c>
      <c r="DE510" s="13" t="str">
        <f t="shared" si="132"/>
        <v/>
      </c>
      <c r="DF510" s="13" t="str">
        <f t="shared" si="133"/>
        <v/>
      </c>
      <c r="DG510" s="40">
        <f t="shared" si="134"/>
        <v>0</v>
      </c>
      <c r="DH510" s="13" t="str">
        <f t="shared" si="128"/>
        <v/>
      </c>
      <c r="DI510" s="22" t="str">
        <f t="shared" si="129"/>
        <v/>
      </c>
      <c r="DJ510" s="13" t="str">
        <f>IF(DI510="","",RANK(DI510,$DI$9:$DI$1415,1)+COUNTIF($DI$9:DI510,DI510)-1)</f>
        <v/>
      </c>
      <c r="DK510" s="13" t="str">
        <f t="shared" si="130"/>
        <v/>
      </c>
      <c r="DL510" s="13" t="str">
        <f t="shared" si="135"/>
        <v/>
      </c>
      <c r="DM510" s="14" t="str">
        <f t="shared" si="136"/>
        <v/>
      </c>
      <c r="DN510" s="13" t="str">
        <f t="shared" si="137"/>
        <v/>
      </c>
      <c r="DO510" s="40">
        <f t="shared" si="138"/>
        <v>0</v>
      </c>
      <c r="DP510" s="40"/>
      <c r="DQ510" s="13" t="str">
        <f t="shared" si="139"/>
        <v/>
      </c>
      <c r="DR510" s="13"/>
      <c r="DS510" s="13"/>
    </row>
    <row r="511" spans="1:123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2"/>
      <c r="CP511" s="22"/>
      <c r="CQ511" s="22"/>
      <c r="CR511" s="22"/>
      <c r="CS511" s="22"/>
      <c r="CT511" s="22"/>
      <c r="CU511" s="22"/>
      <c r="CV511" s="22"/>
      <c r="CW511" s="22"/>
      <c r="CX511" s="22">
        <v>503</v>
      </c>
      <c r="CY511" s="13" t="s">
        <v>1335</v>
      </c>
      <c r="CZ511" s="14" t="s">
        <v>1336</v>
      </c>
      <c r="DA511" s="13" t="s">
        <v>96</v>
      </c>
      <c r="DB511" s="13" t="s">
        <v>30</v>
      </c>
      <c r="DC511" s="40"/>
      <c r="DD511" s="13" t="str">
        <f t="shared" si="131"/>
        <v/>
      </c>
      <c r="DE511" s="13" t="str">
        <f t="shared" si="132"/>
        <v/>
      </c>
      <c r="DF511" s="13" t="str">
        <f t="shared" si="133"/>
        <v/>
      </c>
      <c r="DG511" s="40">
        <f t="shared" si="134"/>
        <v>0</v>
      </c>
      <c r="DH511" s="13" t="str">
        <f t="shared" si="128"/>
        <v/>
      </c>
      <c r="DI511" s="22" t="str">
        <f t="shared" si="129"/>
        <v/>
      </c>
      <c r="DJ511" s="13" t="str">
        <f>IF(DI511="","",RANK(DI511,$DI$9:$DI$1415,1)+COUNTIF($DI$9:DI511,DI511)-1)</f>
        <v/>
      </c>
      <c r="DK511" s="13" t="str">
        <f t="shared" si="130"/>
        <v/>
      </c>
      <c r="DL511" s="13" t="str">
        <f t="shared" si="135"/>
        <v/>
      </c>
      <c r="DM511" s="14" t="str">
        <f t="shared" si="136"/>
        <v/>
      </c>
      <c r="DN511" s="13" t="str">
        <f t="shared" si="137"/>
        <v/>
      </c>
      <c r="DO511" s="40">
        <f t="shared" si="138"/>
        <v>0</v>
      </c>
      <c r="DP511" s="40"/>
      <c r="DQ511" s="13" t="str">
        <f t="shared" si="139"/>
        <v/>
      </c>
      <c r="DR511" s="13"/>
      <c r="DS511" s="13"/>
    </row>
    <row r="512" spans="1:123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2"/>
      <c r="CP512" s="22"/>
      <c r="CQ512" s="22"/>
      <c r="CR512" s="22"/>
      <c r="CS512" s="22"/>
      <c r="CT512" s="22"/>
      <c r="CU512" s="22"/>
      <c r="CV512" s="22"/>
      <c r="CW512" s="22"/>
      <c r="CX512" s="22">
        <v>504</v>
      </c>
      <c r="CY512" s="13" t="s">
        <v>1337</v>
      </c>
      <c r="CZ512" s="14" t="s">
        <v>1338</v>
      </c>
      <c r="DA512" s="13" t="s">
        <v>95</v>
      </c>
      <c r="DB512" s="13" t="s">
        <v>30</v>
      </c>
      <c r="DC512" s="40"/>
      <c r="DD512" s="13" t="str">
        <f t="shared" si="131"/>
        <v/>
      </c>
      <c r="DE512" s="13" t="str">
        <f t="shared" si="132"/>
        <v/>
      </c>
      <c r="DF512" s="13" t="str">
        <f t="shared" si="133"/>
        <v/>
      </c>
      <c r="DG512" s="40">
        <f t="shared" si="134"/>
        <v>0</v>
      </c>
      <c r="DH512" s="13" t="str">
        <f t="shared" si="128"/>
        <v/>
      </c>
      <c r="DI512" s="22" t="str">
        <f t="shared" si="129"/>
        <v/>
      </c>
      <c r="DJ512" s="13" t="str">
        <f>IF(DI512="","",RANK(DI512,$DI$9:$DI$1415,1)+COUNTIF($DI$9:DI512,DI512)-1)</f>
        <v/>
      </c>
      <c r="DK512" s="13" t="str">
        <f t="shared" si="130"/>
        <v/>
      </c>
      <c r="DL512" s="13" t="str">
        <f t="shared" si="135"/>
        <v/>
      </c>
      <c r="DM512" s="14" t="str">
        <f t="shared" si="136"/>
        <v/>
      </c>
      <c r="DN512" s="13" t="str">
        <f t="shared" si="137"/>
        <v/>
      </c>
      <c r="DO512" s="40">
        <f t="shared" si="138"/>
        <v>0</v>
      </c>
      <c r="DP512" s="40"/>
      <c r="DQ512" s="13" t="str">
        <f t="shared" si="139"/>
        <v/>
      </c>
      <c r="DR512" s="13"/>
      <c r="DS512" s="13"/>
    </row>
    <row r="513" spans="1:123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2"/>
      <c r="CP513" s="22"/>
      <c r="CQ513" s="22"/>
      <c r="CR513" s="22"/>
      <c r="CS513" s="22"/>
      <c r="CT513" s="22"/>
      <c r="CU513" s="22"/>
      <c r="CV513" s="22"/>
      <c r="CW513" s="22"/>
      <c r="CX513" s="22">
        <v>505</v>
      </c>
      <c r="CY513" s="13" t="s">
        <v>1339</v>
      </c>
      <c r="CZ513" s="14" t="s">
        <v>1340</v>
      </c>
      <c r="DA513" s="13" t="s">
        <v>95</v>
      </c>
      <c r="DB513" s="13" t="s">
        <v>108</v>
      </c>
      <c r="DC513" s="40">
        <v>31768</v>
      </c>
      <c r="DD513" s="13" t="str">
        <f t="shared" si="131"/>
        <v/>
      </c>
      <c r="DE513" s="13" t="str">
        <f t="shared" si="132"/>
        <v/>
      </c>
      <c r="DF513" s="13" t="str">
        <f t="shared" si="133"/>
        <v/>
      </c>
      <c r="DG513" s="40">
        <f t="shared" si="134"/>
        <v>0</v>
      </c>
      <c r="DH513" s="13" t="str">
        <f t="shared" si="128"/>
        <v/>
      </c>
      <c r="DI513" s="22" t="str">
        <f t="shared" si="129"/>
        <v/>
      </c>
      <c r="DJ513" s="13" t="str">
        <f>IF(DI513="","",RANK(DI513,$DI$9:$DI$1415,1)+COUNTIF($DI$9:DI513,DI513)-1)</f>
        <v/>
      </c>
      <c r="DK513" s="13" t="str">
        <f t="shared" si="130"/>
        <v/>
      </c>
      <c r="DL513" s="13" t="str">
        <f t="shared" si="135"/>
        <v/>
      </c>
      <c r="DM513" s="14" t="str">
        <f t="shared" si="136"/>
        <v/>
      </c>
      <c r="DN513" s="13" t="str">
        <f t="shared" si="137"/>
        <v/>
      </c>
      <c r="DO513" s="40">
        <f t="shared" si="138"/>
        <v>0</v>
      </c>
      <c r="DP513" s="40"/>
      <c r="DQ513" s="13" t="str">
        <f t="shared" si="139"/>
        <v/>
      </c>
      <c r="DR513" s="13"/>
      <c r="DS513" s="13"/>
    </row>
    <row r="514" spans="1:123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2"/>
      <c r="CP514" s="22"/>
      <c r="CQ514" s="22"/>
      <c r="CR514" s="22"/>
      <c r="CS514" s="22"/>
      <c r="CT514" s="22"/>
      <c r="CU514" s="22"/>
      <c r="CV514" s="22"/>
      <c r="CW514" s="22"/>
      <c r="CX514" s="22">
        <v>506</v>
      </c>
      <c r="CY514" s="13" t="s">
        <v>1341</v>
      </c>
      <c r="CZ514" s="14" t="s">
        <v>1342</v>
      </c>
      <c r="DA514" s="13" t="s">
        <v>95</v>
      </c>
      <c r="DB514" s="13" t="s">
        <v>30</v>
      </c>
      <c r="DC514" s="40"/>
      <c r="DD514" s="13" t="str">
        <f t="shared" si="131"/>
        <v/>
      </c>
      <c r="DE514" s="13" t="str">
        <f t="shared" si="132"/>
        <v/>
      </c>
      <c r="DF514" s="13" t="str">
        <f t="shared" si="133"/>
        <v/>
      </c>
      <c r="DG514" s="40">
        <f t="shared" si="134"/>
        <v>0</v>
      </c>
      <c r="DH514" s="13" t="str">
        <f t="shared" si="128"/>
        <v/>
      </c>
      <c r="DI514" s="22" t="str">
        <f t="shared" si="129"/>
        <v/>
      </c>
      <c r="DJ514" s="13" t="str">
        <f>IF(DI514="","",RANK(DI514,$DI$9:$DI$1415,1)+COUNTIF($DI$9:DI514,DI514)-1)</f>
        <v/>
      </c>
      <c r="DK514" s="13" t="str">
        <f t="shared" si="130"/>
        <v/>
      </c>
      <c r="DL514" s="13" t="str">
        <f t="shared" si="135"/>
        <v/>
      </c>
      <c r="DM514" s="14" t="str">
        <f t="shared" si="136"/>
        <v/>
      </c>
      <c r="DN514" s="13" t="str">
        <f t="shared" si="137"/>
        <v/>
      </c>
      <c r="DO514" s="40">
        <f t="shared" si="138"/>
        <v>0</v>
      </c>
      <c r="DP514" s="40"/>
      <c r="DQ514" s="13" t="str">
        <f t="shared" si="139"/>
        <v/>
      </c>
      <c r="DR514" s="13"/>
      <c r="DS514" s="13"/>
    </row>
    <row r="515" spans="1:123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2"/>
      <c r="CP515" s="22"/>
      <c r="CQ515" s="22"/>
      <c r="CR515" s="22"/>
      <c r="CS515" s="22"/>
      <c r="CT515" s="22"/>
      <c r="CU515" s="22"/>
      <c r="CV515" s="22"/>
      <c r="CW515" s="22"/>
      <c r="CX515" s="22">
        <v>507</v>
      </c>
      <c r="CY515" s="13" t="s">
        <v>1343</v>
      </c>
      <c r="CZ515" s="14" t="s">
        <v>1344</v>
      </c>
      <c r="DA515" s="13" t="s">
        <v>95</v>
      </c>
      <c r="DB515" s="13" t="s">
        <v>99</v>
      </c>
      <c r="DC515" s="40">
        <v>32098</v>
      </c>
      <c r="DD515" s="13" t="str">
        <f t="shared" si="131"/>
        <v/>
      </c>
      <c r="DE515" s="13" t="str">
        <f t="shared" si="132"/>
        <v/>
      </c>
      <c r="DF515" s="13" t="str">
        <f t="shared" si="133"/>
        <v/>
      </c>
      <c r="DG515" s="40">
        <f t="shared" si="134"/>
        <v>0</v>
      </c>
      <c r="DH515" s="13" t="str">
        <f t="shared" si="128"/>
        <v/>
      </c>
      <c r="DI515" s="22" t="str">
        <f t="shared" si="129"/>
        <v/>
      </c>
      <c r="DJ515" s="13" t="str">
        <f>IF(DI515="","",RANK(DI515,$DI$9:$DI$1415,1)+COUNTIF($DI$9:DI515,DI515)-1)</f>
        <v/>
      </c>
      <c r="DK515" s="13" t="str">
        <f t="shared" si="130"/>
        <v/>
      </c>
      <c r="DL515" s="13" t="str">
        <f t="shared" si="135"/>
        <v/>
      </c>
      <c r="DM515" s="14" t="str">
        <f t="shared" si="136"/>
        <v/>
      </c>
      <c r="DN515" s="13" t="str">
        <f t="shared" si="137"/>
        <v/>
      </c>
      <c r="DO515" s="40">
        <f t="shared" si="138"/>
        <v>0</v>
      </c>
      <c r="DP515" s="40"/>
      <c r="DQ515" s="13" t="str">
        <f t="shared" si="139"/>
        <v/>
      </c>
      <c r="DR515" s="13"/>
      <c r="DS515" s="13"/>
    </row>
    <row r="516" spans="1:123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2"/>
      <c r="CP516" s="22"/>
      <c r="CQ516" s="22"/>
      <c r="CR516" s="22"/>
      <c r="CS516" s="22"/>
      <c r="CT516" s="22"/>
      <c r="CU516" s="22"/>
      <c r="CV516" s="22"/>
      <c r="CW516" s="22"/>
      <c r="CX516" s="22">
        <v>508</v>
      </c>
      <c r="CY516" s="13" t="s">
        <v>1345</v>
      </c>
      <c r="CZ516" s="14" t="s">
        <v>1346</v>
      </c>
      <c r="DA516" s="13" t="s">
        <v>95</v>
      </c>
      <c r="DB516" s="13" t="s">
        <v>108</v>
      </c>
      <c r="DC516" s="40">
        <v>33008</v>
      </c>
      <c r="DD516" s="13" t="str">
        <f t="shared" si="131"/>
        <v/>
      </c>
      <c r="DE516" s="13" t="str">
        <f t="shared" si="132"/>
        <v/>
      </c>
      <c r="DF516" s="13" t="str">
        <f t="shared" si="133"/>
        <v/>
      </c>
      <c r="DG516" s="40">
        <f t="shared" si="134"/>
        <v>0</v>
      </c>
      <c r="DH516" s="13" t="str">
        <f t="shared" si="128"/>
        <v/>
      </c>
      <c r="DI516" s="22" t="str">
        <f t="shared" si="129"/>
        <v/>
      </c>
      <c r="DJ516" s="13" t="str">
        <f>IF(DI516="","",RANK(DI516,$DI$9:$DI$1415,1)+COUNTIF($DI$9:DI516,DI516)-1)</f>
        <v/>
      </c>
      <c r="DK516" s="13" t="str">
        <f t="shared" si="130"/>
        <v/>
      </c>
      <c r="DL516" s="13" t="str">
        <f t="shared" si="135"/>
        <v/>
      </c>
      <c r="DM516" s="14" t="str">
        <f t="shared" si="136"/>
        <v/>
      </c>
      <c r="DN516" s="13" t="str">
        <f t="shared" si="137"/>
        <v/>
      </c>
      <c r="DO516" s="40">
        <f t="shared" si="138"/>
        <v>0</v>
      </c>
      <c r="DP516" s="40"/>
      <c r="DQ516" s="13" t="str">
        <f t="shared" si="139"/>
        <v/>
      </c>
      <c r="DR516" s="13"/>
      <c r="DS516" s="13"/>
    </row>
    <row r="517" spans="1:123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2"/>
      <c r="CP517" s="22"/>
      <c r="CQ517" s="22"/>
      <c r="CR517" s="22"/>
      <c r="CS517" s="22"/>
      <c r="CT517" s="22"/>
      <c r="CU517" s="22"/>
      <c r="CV517" s="22"/>
      <c r="CW517" s="22"/>
      <c r="CX517" s="22">
        <v>509</v>
      </c>
      <c r="CY517" s="13" t="s">
        <v>1347</v>
      </c>
      <c r="CZ517" s="14" t="s">
        <v>1348</v>
      </c>
      <c r="DA517" s="13" t="s">
        <v>95</v>
      </c>
      <c r="DB517" s="13" t="s">
        <v>30</v>
      </c>
      <c r="DC517" s="40"/>
      <c r="DD517" s="13" t="str">
        <f t="shared" si="131"/>
        <v/>
      </c>
      <c r="DE517" s="13" t="str">
        <f t="shared" si="132"/>
        <v/>
      </c>
      <c r="DF517" s="13" t="str">
        <f t="shared" si="133"/>
        <v/>
      </c>
      <c r="DG517" s="40">
        <f t="shared" si="134"/>
        <v>0</v>
      </c>
      <c r="DH517" s="13" t="str">
        <f t="shared" si="128"/>
        <v/>
      </c>
      <c r="DI517" s="22" t="str">
        <f t="shared" si="129"/>
        <v/>
      </c>
      <c r="DJ517" s="13" t="str">
        <f>IF(DI517="","",RANK(DI517,$DI$9:$DI$1415,1)+COUNTIF($DI$9:DI517,DI517)-1)</f>
        <v/>
      </c>
      <c r="DK517" s="13" t="str">
        <f t="shared" si="130"/>
        <v/>
      </c>
      <c r="DL517" s="13" t="str">
        <f t="shared" si="135"/>
        <v/>
      </c>
      <c r="DM517" s="14" t="str">
        <f t="shared" si="136"/>
        <v/>
      </c>
      <c r="DN517" s="13" t="str">
        <f t="shared" si="137"/>
        <v/>
      </c>
      <c r="DO517" s="40">
        <f t="shared" si="138"/>
        <v>0</v>
      </c>
      <c r="DP517" s="40"/>
      <c r="DQ517" s="13" t="str">
        <f t="shared" si="139"/>
        <v/>
      </c>
      <c r="DR517" s="13"/>
      <c r="DS517" s="13"/>
    </row>
    <row r="518" spans="1:123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  <c r="CT518" s="22"/>
      <c r="CU518" s="22"/>
      <c r="CV518" s="22"/>
      <c r="CW518" s="22"/>
      <c r="CX518" s="22">
        <v>510</v>
      </c>
      <c r="CY518" s="13" t="s">
        <v>1349</v>
      </c>
      <c r="CZ518" s="14" t="s">
        <v>1350</v>
      </c>
      <c r="DA518" s="13" t="s">
        <v>96</v>
      </c>
      <c r="DB518" s="13" t="s">
        <v>101</v>
      </c>
      <c r="DC518" s="40">
        <v>33083</v>
      </c>
      <c r="DD518" s="13" t="str">
        <f t="shared" si="131"/>
        <v/>
      </c>
      <c r="DE518" s="13" t="str">
        <f t="shared" si="132"/>
        <v/>
      </c>
      <c r="DF518" s="13" t="str">
        <f t="shared" si="133"/>
        <v/>
      </c>
      <c r="DG518" s="40">
        <f t="shared" si="134"/>
        <v>0</v>
      </c>
      <c r="DH518" s="13" t="str">
        <f t="shared" si="128"/>
        <v/>
      </c>
      <c r="DI518" s="22" t="str">
        <f t="shared" si="129"/>
        <v/>
      </c>
      <c r="DJ518" s="13" t="str">
        <f>IF(DI518="","",RANK(DI518,$DI$9:$DI$1415,1)+COUNTIF($DI$9:DI518,DI518)-1)</f>
        <v/>
      </c>
      <c r="DK518" s="13" t="str">
        <f t="shared" si="130"/>
        <v/>
      </c>
      <c r="DL518" s="13" t="str">
        <f t="shared" si="135"/>
        <v/>
      </c>
      <c r="DM518" s="14" t="str">
        <f t="shared" si="136"/>
        <v/>
      </c>
      <c r="DN518" s="13" t="str">
        <f t="shared" si="137"/>
        <v/>
      </c>
      <c r="DO518" s="40">
        <f t="shared" si="138"/>
        <v>0</v>
      </c>
      <c r="DP518" s="40"/>
      <c r="DQ518" s="13" t="str">
        <f t="shared" si="139"/>
        <v/>
      </c>
      <c r="DR518" s="13"/>
      <c r="DS518" s="13"/>
    </row>
    <row r="519" spans="1:123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2"/>
      <c r="CP519" s="22"/>
      <c r="CQ519" s="22"/>
      <c r="CR519" s="22"/>
      <c r="CS519" s="22"/>
      <c r="CT519" s="22"/>
      <c r="CU519" s="22"/>
      <c r="CV519" s="22"/>
      <c r="CW519" s="22"/>
      <c r="CX519" s="22">
        <v>511</v>
      </c>
      <c r="CY519" s="13" t="s">
        <v>1351</v>
      </c>
      <c r="CZ519" s="14" t="s">
        <v>1352</v>
      </c>
      <c r="DA519" s="13" t="s">
        <v>95</v>
      </c>
      <c r="DB519" s="13" t="s">
        <v>103</v>
      </c>
      <c r="DC519" s="40">
        <v>33043</v>
      </c>
      <c r="DD519" s="13" t="str">
        <f t="shared" si="131"/>
        <v/>
      </c>
      <c r="DE519" s="13" t="str">
        <f t="shared" si="132"/>
        <v/>
      </c>
      <c r="DF519" s="13" t="str">
        <f t="shared" si="133"/>
        <v/>
      </c>
      <c r="DG519" s="40">
        <f t="shared" si="134"/>
        <v>0</v>
      </c>
      <c r="DH519" s="13" t="str">
        <f t="shared" si="128"/>
        <v/>
      </c>
      <c r="DI519" s="22" t="str">
        <f t="shared" si="129"/>
        <v/>
      </c>
      <c r="DJ519" s="13" t="str">
        <f>IF(DI519="","",RANK(DI519,$DI$9:$DI$1415,1)+COUNTIF($DI$9:DI519,DI519)-1)</f>
        <v/>
      </c>
      <c r="DK519" s="13" t="str">
        <f t="shared" si="130"/>
        <v/>
      </c>
      <c r="DL519" s="13" t="str">
        <f t="shared" si="135"/>
        <v/>
      </c>
      <c r="DM519" s="14" t="str">
        <f t="shared" si="136"/>
        <v/>
      </c>
      <c r="DN519" s="13" t="str">
        <f t="shared" si="137"/>
        <v/>
      </c>
      <c r="DO519" s="40">
        <f t="shared" si="138"/>
        <v>0</v>
      </c>
      <c r="DP519" s="40"/>
      <c r="DQ519" s="13" t="str">
        <f t="shared" si="139"/>
        <v/>
      </c>
      <c r="DR519" s="13"/>
      <c r="DS519" s="13"/>
    </row>
    <row r="520" spans="1:123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2"/>
      <c r="CP520" s="22"/>
      <c r="CQ520" s="22"/>
      <c r="CR520" s="22"/>
      <c r="CS520" s="22"/>
      <c r="CT520" s="22"/>
      <c r="CU520" s="22"/>
      <c r="CV520" s="22"/>
      <c r="CW520" s="22"/>
      <c r="CX520" s="22">
        <v>512</v>
      </c>
      <c r="CY520" s="13" t="s">
        <v>1353</v>
      </c>
      <c r="CZ520" s="14" t="s">
        <v>1354</v>
      </c>
      <c r="DA520" s="13" t="s">
        <v>95</v>
      </c>
      <c r="DB520" s="13" t="s">
        <v>101</v>
      </c>
      <c r="DC520" s="40"/>
      <c r="DD520" s="13" t="str">
        <f t="shared" si="131"/>
        <v/>
      </c>
      <c r="DE520" s="13" t="str">
        <f t="shared" si="132"/>
        <v/>
      </c>
      <c r="DF520" s="13" t="str">
        <f t="shared" si="133"/>
        <v/>
      </c>
      <c r="DG520" s="40">
        <f t="shared" si="134"/>
        <v>0</v>
      </c>
      <c r="DH520" s="13" t="str">
        <f t="shared" si="128"/>
        <v/>
      </c>
      <c r="DI520" s="22" t="str">
        <f t="shared" si="129"/>
        <v/>
      </c>
      <c r="DJ520" s="13" t="str">
        <f>IF(DI520="","",RANK(DI520,$DI$9:$DI$1415,1)+COUNTIF($DI$9:DI520,DI520)-1)</f>
        <v/>
      </c>
      <c r="DK520" s="13" t="str">
        <f t="shared" si="130"/>
        <v/>
      </c>
      <c r="DL520" s="13" t="str">
        <f t="shared" si="135"/>
        <v/>
      </c>
      <c r="DM520" s="14" t="str">
        <f t="shared" si="136"/>
        <v/>
      </c>
      <c r="DN520" s="13" t="str">
        <f t="shared" si="137"/>
        <v/>
      </c>
      <c r="DO520" s="40">
        <f t="shared" si="138"/>
        <v>0</v>
      </c>
      <c r="DP520" s="40"/>
      <c r="DQ520" s="13" t="str">
        <f t="shared" si="139"/>
        <v/>
      </c>
      <c r="DR520" s="13"/>
      <c r="DS520" s="13"/>
    </row>
    <row r="521" spans="1:123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2"/>
      <c r="CP521" s="22"/>
      <c r="CQ521" s="22"/>
      <c r="CR521" s="22"/>
      <c r="CS521" s="22"/>
      <c r="CT521" s="22"/>
      <c r="CU521" s="22"/>
      <c r="CV521" s="22"/>
      <c r="CW521" s="22"/>
      <c r="CX521" s="22">
        <v>513</v>
      </c>
      <c r="CY521" s="13" t="s">
        <v>1355</v>
      </c>
      <c r="CZ521" s="14" t="s">
        <v>1356</v>
      </c>
      <c r="DA521" s="13" t="s">
        <v>95</v>
      </c>
      <c r="DB521" s="13" t="s">
        <v>30</v>
      </c>
      <c r="DC521" s="40"/>
      <c r="DD521" s="13" t="str">
        <f t="shared" si="131"/>
        <v/>
      </c>
      <c r="DE521" s="13" t="str">
        <f t="shared" si="132"/>
        <v/>
      </c>
      <c r="DF521" s="13" t="str">
        <f t="shared" si="133"/>
        <v/>
      </c>
      <c r="DG521" s="40">
        <f t="shared" si="134"/>
        <v>0</v>
      </c>
      <c r="DH521" s="13" t="str">
        <f t="shared" ref="DH521:DH584" si="140">IF($DB521=$DD$6,DB521,"")</f>
        <v/>
      </c>
      <c r="DI521" s="22" t="str">
        <f t="shared" ref="DI521:DI584" si="141">IF(DD521&lt;&gt;"",1,"")</f>
        <v/>
      </c>
      <c r="DJ521" s="13" t="str">
        <f>IF(DI521="","",RANK(DI521,$DI$9:$DI$1415,1)+COUNTIF($DI$9:DI521,DI521)-1)</f>
        <v/>
      </c>
      <c r="DK521" s="13" t="str">
        <f t="shared" ref="DK521:DK584" si="142">IF(ISERROR((SMALL($DJ$9:$DJ$1415,CX521))),"",(SMALL($DJ$9:$DJ$1415,CX521)))</f>
        <v/>
      </c>
      <c r="DL521" s="13" t="str">
        <f t="shared" si="135"/>
        <v/>
      </c>
      <c r="DM521" s="14" t="str">
        <f t="shared" si="136"/>
        <v/>
      </c>
      <c r="DN521" s="13" t="str">
        <f t="shared" si="137"/>
        <v/>
      </c>
      <c r="DO521" s="40">
        <f t="shared" si="138"/>
        <v>0</v>
      </c>
      <c r="DP521" s="40"/>
      <c r="DQ521" s="13" t="str">
        <f t="shared" si="139"/>
        <v/>
      </c>
      <c r="DR521" s="13"/>
      <c r="DS521" s="13"/>
    </row>
    <row r="522" spans="1:123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2"/>
      <c r="CP522" s="22"/>
      <c r="CQ522" s="22"/>
      <c r="CR522" s="22"/>
      <c r="CS522" s="22"/>
      <c r="CT522" s="22"/>
      <c r="CU522" s="22"/>
      <c r="CV522" s="22"/>
      <c r="CW522" s="22"/>
      <c r="CX522" s="22">
        <v>514</v>
      </c>
      <c r="CY522" s="13" t="s">
        <v>1357</v>
      </c>
      <c r="CZ522" s="14" t="s">
        <v>1358</v>
      </c>
      <c r="DA522" s="13" t="s">
        <v>95</v>
      </c>
      <c r="DB522" s="13" t="s">
        <v>30</v>
      </c>
      <c r="DC522" s="40"/>
      <c r="DD522" s="13" t="str">
        <f t="shared" ref="DD522:DD585" si="143">IF($DB522=$DD$6,CY522,"")</f>
        <v/>
      </c>
      <c r="DE522" s="13" t="str">
        <f t="shared" ref="DE522:DE585" si="144">IF($DB522=$DD$6,CZ522,"")</f>
        <v/>
      </c>
      <c r="DF522" s="13" t="str">
        <f t="shared" ref="DF522:DF585" si="145">IF($DB522=$DD$6,DA522,"")</f>
        <v/>
      </c>
      <c r="DG522" s="40">
        <f t="shared" ref="DG522:DG585" si="146">IF($DB522=$DD$6,DC522,0)</f>
        <v>0</v>
      </c>
      <c r="DH522" s="13" t="str">
        <f t="shared" si="140"/>
        <v/>
      </c>
      <c r="DI522" s="22" t="str">
        <f t="shared" si="141"/>
        <v/>
      </c>
      <c r="DJ522" s="13" t="str">
        <f>IF(DI522="","",RANK(DI522,$DI$9:$DI$1415,1)+COUNTIF($DI$9:DI522,DI522)-1)</f>
        <v/>
      </c>
      <c r="DK522" s="13" t="str">
        <f t="shared" si="142"/>
        <v/>
      </c>
      <c r="DL522" s="13" t="str">
        <f t="shared" ref="DL522:DL585" si="147">INDEX(DD$9:DD$1415,MATCH($DK522,$DJ$9:$DJ$1415,0))</f>
        <v/>
      </c>
      <c r="DM522" s="14" t="str">
        <f t="shared" ref="DM522:DM585" si="148">INDEX(DE$9:DE$1415,MATCH($DK522,$DJ$9:$DJ$1415,0))</f>
        <v/>
      </c>
      <c r="DN522" s="13" t="str">
        <f t="shared" ref="DN522:DN585" si="149">INDEX(DF$9:DF$1415,MATCH($DK522,$DJ$9:$DJ$1415,0))</f>
        <v/>
      </c>
      <c r="DO522" s="40">
        <f t="shared" ref="DO522:DO585" si="150">INDEX(DG$9:DG$1415,MATCH($DK522,$DJ$9:$DJ$1415,0))</f>
        <v>0</v>
      </c>
      <c r="DP522" s="40"/>
      <c r="DQ522" s="13" t="str">
        <f t="shared" ref="DQ522:DQ585" si="151">INDEX(DH$9:DH$1415,MATCH($DK522,$DJ$9:$DJ$1415,0))</f>
        <v/>
      </c>
      <c r="DR522" s="13"/>
      <c r="DS522" s="13"/>
    </row>
    <row r="523" spans="1:123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2"/>
      <c r="CP523" s="22"/>
      <c r="CQ523" s="22"/>
      <c r="CR523" s="22"/>
      <c r="CS523" s="22"/>
      <c r="CT523" s="22"/>
      <c r="CU523" s="22"/>
      <c r="CV523" s="22"/>
      <c r="CW523" s="22"/>
      <c r="CX523" s="22">
        <v>515</v>
      </c>
      <c r="CY523" s="13" t="s">
        <v>1359</v>
      </c>
      <c r="CZ523" s="14" t="s">
        <v>1360</v>
      </c>
      <c r="DA523" s="13" t="s">
        <v>95</v>
      </c>
      <c r="DB523" s="13" t="s">
        <v>52</v>
      </c>
      <c r="DC523" s="40"/>
      <c r="DD523" s="13" t="str">
        <f t="shared" si="143"/>
        <v/>
      </c>
      <c r="DE523" s="13" t="str">
        <f t="shared" si="144"/>
        <v/>
      </c>
      <c r="DF523" s="13" t="str">
        <f t="shared" si="145"/>
        <v/>
      </c>
      <c r="DG523" s="40">
        <f t="shared" si="146"/>
        <v>0</v>
      </c>
      <c r="DH523" s="13" t="str">
        <f t="shared" si="140"/>
        <v/>
      </c>
      <c r="DI523" s="22" t="str">
        <f t="shared" si="141"/>
        <v/>
      </c>
      <c r="DJ523" s="13" t="str">
        <f>IF(DI523="","",RANK(DI523,$DI$9:$DI$1415,1)+COUNTIF($DI$9:DI523,DI523)-1)</f>
        <v/>
      </c>
      <c r="DK523" s="13" t="str">
        <f t="shared" si="142"/>
        <v/>
      </c>
      <c r="DL523" s="13" t="str">
        <f t="shared" si="147"/>
        <v/>
      </c>
      <c r="DM523" s="14" t="str">
        <f t="shared" si="148"/>
        <v/>
      </c>
      <c r="DN523" s="13" t="str">
        <f t="shared" si="149"/>
        <v/>
      </c>
      <c r="DO523" s="40">
        <f t="shared" si="150"/>
        <v>0</v>
      </c>
      <c r="DP523" s="40"/>
      <c r="DQ523" s="13" t="str">
        <f t="shared" si="151"/>
        <v/>
      </c>
      <c r="DR523" s="13"/>
      <c r="DS523" s="13"/>
    </row>
    <row r="524" spans="1:123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2"/>
      <c r="CP524" s="22"/>
      <c r="CQ524" s="22"/>
      <c r="CR524" s="22"/>
      <c r="CS524" s="22"/>
      <c r="CT524" s="22"/>
      <c r="CU524" s="22"/>
      <c r="CV524" s="22"/>
      <c r="CW524" s="22"/>
      <c r="CX524" s="22">
        <v>516</v>
      </c>
      <c r="CY524" s="13" t="s">
        <v>1361</v>
      </c>
      <c r="CZ524" s="14" t="s">
        <v>1362</v>
      </c>
      <c r="DA524" s="13" t="s">
        <v>95</v>
      </c>
      <c r="DB524" s="13" t="s">
        <v>101</v>
      </c>
      <c r="DC524" s="40">
        <v>33783</v>
      </c>
      <c r="DD524" s="13" t="str">
        <f t="shared" si="143"/>
        <v/>
      </c>
      <c r="DE524" s="13" t="str">
        <f t="shared" si="144"/>
        <v/>
      </c>
      <c r="DF524" s="13" t="str">
        <f t="shared" si="145"/>
        <v/>
      </c>
      <c r="DG524" s="40">
        <f t="shared" si="146"/>
        <v>0</v>
      </c>
      <c r="DH524" s="13" t="str">
        <f t="shared" si="140"/>
        <v/>
      </c>
      <c r="DI524" s="22" t="str">
        <f t="shared" si="141"/>
        <v/>
      </c>
      <c r="DJ524" s="13" t="str">
        <f>IF(DI524="","",RANK(DI524,$DI$9:$DI$1415,1)+COUNTIF($DI$9:DI524,DI524)-1)</f>
        <v/>
      </c>
      <c r="DK524" s="13" t="str">
        <f t="shared" si="142"/>
        <v/>
      </c>
      <c r="DL524" s="13" t="str">
        <f t="shared" si="147"/>
        <v/>
      </c>
      <c r="DM524" s="14" t="str">
        <f t="shared" si="148"/>
        <v/>
      </c>
      <c r="DN524" s="13" t="str">
        <f t="shared" si="149"/>
        <v/>
      </c>
      <c r="DO524" s="40">
        <f t="shared" si="150"/>
        <v>0</v>
      </c>
      <c r="DP524" s="40"/>
      <c r="DQ524" s="13" t="str">
        <f t="shared" si="151"/>
        <v/>
      </c>
      <c r="DR524" s="13"/>
      <c r="DS524" s="13"/>
    </row>
    <row r="525" spans="1:123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2"/>
      <c r="CP525" s="22"/>
      <c r="CQ525" s="22"/>
      <c r="CR525" s="22"/>
      <c r="CS525" s="22"/>
      <c r="CT525" s="22"/>
      <c r="CU525" s="22"/>
      <c r="CV525" s="22"/>
      <c r="CW525" s="22"/>
      <c r="CX525" s="22">
        <v>517</v>
      </c>
      <c r="CY525" s="13" t="s">
        <v>1363</v>
      </c>
      <c r="CZ525" s="14" t="s">
        <v>1364</v>
      </c>
      <c r="DA525" s="13" t="s">
        <v>95</v>
      </c>
      <c r="DB525" s="13" t="s">
        <v>102</v>
      </c>
      <c r="DC525" s="40">
        <v>35147</v>
      </c>
      <c r="DD525" s="13" t="str">
        <f t="shared" si="143"/>
        <v/>
      </c>
      <c r="DE525" s="13" t="str">
        <f t="shared" si="144"/>
        <v/>
      </c>
      <c r="DF525" s="13" t="str">
        <f t="shared" si="145"/>
        <v/>
      </c>
      <c r="DG525" s="40">
        <f t="shared" si="146"/>
        <v>0</v>
      </c>
      <c r="DH525" s="13" t="str">
        <f t="shared" si="140"/>
        <v/>
      </c>
      <c r="DI525" s="22" t="str">
        <f t="shared" si="141"/>
        <v/>
      </c>
      <c r="DJ525" s="13" t="str">
        <f>IF(DI525="","",RANK(DI525,$DI$9:$DI$1415,1)+COUNTIF($DI$9:DI525,DI525)-1)</f>
        <v/>
      </c>
      <c r="DK525" s="13" t="str">
        <f t="shared" si="142"/>
        <v/>
      </c>
      <c r="DL525" s="13" t="str">
        <f t="shared" si="147"/>
        <v/>
      </c>
      <c r="DM525" s="14" t="str">
        <f t="shared" si="148"/>
        <v/>
      </c>
      <c r="DN525" s="13" t="str">
        <f t="shared" si="149"/>
        <v/>
      </c>
      <c r="DO525" s="40">
        <f t="shared" si="150"/>
        <v>0</v>
      </c>
      <c r="DP525" s="40"/>
      <c r="DQ525" s="13" t="str">
        <f t="shared" si="151"/>
        <v/>
      </c>
      <c r="DR525" s="13"/>
      <c r="DS525" s="13"/>
    </row>
    <row r="526" spans="1:123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2"/>
      <c r="CP526" s="22"/>
      <c r="CQ526" s="22"/>
      <c r="CR526" s="22"/>
      <c r="CS526" s="22"/>
      <c r="CT526" s="22"/>
      <c r="CU526" s="22"/>
      <c r="CV526" s="22"/>
      <c r="CW526" s="22"/>
      <c r="CX526" s="22">
        <v>518</v>
      </c>
      <c r="CY526" s="13" t="s">
        <v>1365</v>
      </c>
      <c r="CZ526" s="14" t="s">
        <v>1366</v>
      </c>
      <c r="DA526" s="13" t="s">
        <v>96</v>
      </c>
      <c r="DB526" s="13" t="s">
        <v>30</v>
      </c>
      <c r="DC526" s="40"/>
      <c r="DD526" s="13" t="str">
        <f t="shared" si="143"/>
        <v/>
      </c>
      <c r="DE526" s="13" t="str">
        <f t="shared" si="144"/>
        <v/>
      </c>
      <c r="DF526" s="13" t="str">
        <f t="shared" si="145"/>
        <v/>
      </c>
      <c r="DG526" s="40">
        <f t="shared" si="146"/>
        <v>0</v>
      </c>
      <c r="DH526" s="13" t="str">
        <f t="shared" si="140"/>
        <v/>
      </c>
      <c r="DI526" s="22" t="str">
        <f t="shared" si="141"/>
        <v/>
      </c>
      <c r="DJ526" s="13" t="str">
        <f>IF(DI526="","",RANK(DI526,$DI$9:$DI$1415,1)+COUNTIF($DI$9:DI526,DI526)-1)</f>
        <v/>
      </c>
      <c r="DK526" s="13" t="str">
        <f t="shared" si="142"/>
        <v/>
      </c>
      <c r="DL526" s="13" t="str">
        <f t="shared" si="147"/>
        <v/>
      </c>
      <c r="DM526" s="14" t="str">
        <f t="shared" si="148"/>
        <v/>
      </c>
      <c r="DN526" s="13" t="str">
        <f t="shared" si="149"/>
        <v/>
      </c>
      <c r="DO526" s="40">
        <f t="shared" si="150"/>
        <v>0</v>
      </c>
      <c r="DP526" s="40"/>
      <c r="DQ526" s="13" t="str">
        <f t="shared" si="151"/>
        <v/>
      </c>
      <c r="DR526" s="13"/>
      <c r="DS526" s="13"/>
    </row>
    <row r="527" spans="1:123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2"/>
      <c r="CP527" s="22"/>
      <c r="CQ527" s="22"/>
      <c r="CR527" s="22"/>
      <c r="CS527" s="22"/>
      <c r="CT527" s="22"/>
      <c r="CU527" s="22"/>
      <c r="CV527" s="22"/>
      <c r="CW527" s="22"/>
      <c r="CX527" s="22">
        <v>519</v>
      </c>
      <c r="CY527" s="13" t="s">
        <v>1367</v>
      </c>
      <c r="CZ527" s="14" t="s">
        <v>1368</v>
      </c>
      <c r="DA527" s="13" t="s">
        <v>96</v>
      </c>
      <c r="DB527" s="13" t="s">
        <v>30</v>
      </c>
      <c r="DC527" s="40"/>
      <c r="DD527" s="13" t="str">
        <f t="shared" si="143"/>
        <v/>
      </c>
      <c r="DE527" s="13" t="str">
        <f t="shared" si="144"/>
        <v/>
      </c>
      <c r="DF527" s="13" t="str">
        <f t="shared" si="145"/>
        <v/>
      </c>
      <c r="DG527" s="40">
        <f t="shared" si="146"/>
        <v>0</v>
      </c>
      <c r="DH527" s="13" t="str">
        <f t="shared" si="140"/>
        <v/>
      </c>
      <c r="DI527" s="22" t="str">
        <f t="shared" si="141"/>
        <v/>
      </c>
      <c r="DJ527" s="13" t="str">
        <f>IF(DI527="","",RANK(DI527,$DI$9:$DI$1415,1)+COUNTIF($DI$9:DI527,DI527)-1)</f>
        <v/>
      </c>
      <c r="DK527" s="13" t="str">
        <f t="shared" si="142"/>
        <v/>
      </c>
      <c r="DL527" s="13" t="str">
        <f t="shared" si="147"/>
        <v/>
      </c>
      <c r="DM527" s="14" t="str">
        <f t="shared" si="148"/>
        <v/>
      </c>
      <c r="DN527" s="13" t="str">
        <f t="shared" si="149"/>
        <v/>
      </c>
      <c r="DO527" s="40">
        <f t="shared" si="150"/>
        <v>0</v>
      </c>
      <c r="DP527" s="40"/>
      <c r="DQ527" s="13" t="str">
        <f t="shared" si="151"/>
        <v/>
      </c>
      <c r="DR527" s="13"/>
      <c r="DS527" s="13"/>
    </row>
    <row r="528" spans="1:123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2"/>
      <c r="CP528" s="22"/>
      <c r="CQ528" s="22"/>
      <c r="CR528" s="22"/>
      <c r="CS528" s="22"/>
      <c r="CT528" s="22"/>
      <c r="CU528" s="22"/>
      <c r="CV528" s="22"/>
      <c r="CW528" s="22"/>
      <c r="CX528" s="22">
        <v>520</v>
      </c>
      <c r="CY528" s="13" t="s">
        <v>1369</v>
      </c>
      <c r="CZ528" s="14" t="s">
        <v>1370</v>
      </c>
      <c r="DA528" s="13" t="s">
        <v>95</v>
      </c>
      <c r="DB528" s="13" t="s">
        <v>30</v>
      </c>
      <c r="DC528" s="40"/>
      <c r="DD528" s="13" t="str">
        <f t="shared" si="143"/>
        <v/>
      </c>
      <c r="DE528" s="13" t="str">
        <f t="shared" si="144"/>
        <v/>
      </c>
      <c r="DF528" s="13" t="str">
        <f t="shared" si="145"/>
        <v/>
      </c>
      <c r="DG528" s="40">
        <f t="shared" si="146"/>
        <v>0</v>
      </c>
      <c r="DH528" s="13" t="str">
        <f t="shared" si="140"/>
        <v/>
      </c>
      <c r="DI528" s="22" t="str">
        <f t="shared" si="141"/>
        <v/>
      </c>
      <c r="DJ528" s="13" t="str">
        <f>IF(DI528="","",RANK(DI528,$DI$9:$DI$1415,1)+COUNTIF($DI$9:DI528,DI528)-1)</f>
        <v/>
      </c>
      <c r="DK528" s="13" t="str">
        <f t="shared" si="142"/>
        <v/>
      </c>
      <c r="DL528" s="13" t="str">
        <f t="shared" si="147"/>
        <v/>
      </c>
      <c r="DM528" s="14" t="str">
        <f t="shared" si="148"/>
        <v/>
      </c>
      <c r="DN528" s="13" t="str">
        <f t="shared" si="149"/>
        <v/>
      </c>
      <c r="DO528" s="40">
        <f t="shared" si="150"/>
        <v>0</v>
      </c>
      <c r="DP528" s="40"/>
      <c r="DQ528" s="13" t="str">
        <f t="shared" si="151"/>
        <v/>
      </c>
      <c r="DR528" s="13"/>
      <c r="DS528" s="13"/>
    </row>
    <row r="529" spans="1:123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2"/>
      <c r="CP529" s="22"/>
      <c r="CQ529" s="22"/>
      <c r="CR529" s="22"/>
      <c r="CS529" s="22"/>
      <c r="CT529" s="22"/>
      <c r="CU529" s="22"/>
      <c r="CV529" s="22"/>
      <c r="CW529" s="22"/>
      <c r="CX529" s="22">
        <v>521</v>
      </c>
      <c r="CY529" s="13" t="s">
        <v>1371</v>
      </c>
      <c r="CZ529" s="14" t="s">
        <v>1372</v>
      </c>
      <c r="DA529" s="13" t="s">
        <v>96</v>
      </c>
      <c r="DB529" s="13" t="s">
        <v>30</v>
      </c>
      <c r="DC529" s="40"/>
      <c r="DD529" s="13" t="str">
        <f t="shared" si="143"/>
        <v/>
      </c>
      <c r="DE529" s="13" t="str">
        <f t="shared" si="144"/>
        <v/>
      </c>
      <c r="DF529" s="13" t="str">
        <f t="shared" si="145"/>
        <v/>
      </c>
      <c r="DG529" s="40">
        <f t="shared" si="146"/>
        <v>0</v>
      </c>
      <c r="DH529" s="13" t="str">
        <f t="shared" si="140"/>
        <v/>
      </c>
      <c r="DI529" s="22" t="str">
        <f t="shared" si="141"/>
        <v/>
      </c>
      <c r="DJ529" s="13" t="str">
        <f>IF(DI529="","",RANK(DI529,$DI$9:$DI$1415,1)+COUNTIF($DI$9:DI529,DI529)-1)</f>
        <v/>
      </c>
      <c r="DK529" s="13" t="str">
        <f t="shared" si="142"/>
        <v/>
      </c>
      <c r="DL529" s="13" t="str">
        <f t="shared" si="147"/>
        <v/>
      </c>
      <c r="DM529" s="14" t="str">
        <f t="shared" si="148"/>
        <v/>
      </c>
      <c r="DN529" s="13" t="str">
        <f t="shared" si="149"/>
        <v/>
      </c>
      <c r="DO529" s="40">
        <f t="shared" si="150"/>
        <v>0</v>
      </c>
      <c r="DP529" s="40"/>
      <c r="DQ529" s="13" t="str">
        <f t="shared" si="151"/>
        <v/>
      </c>
      <c r="DR529" s="13"/>
      <c r="DS529" s="13"/>
    </row>
    <row r="530" spans="1:123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2"/>
      <c r="CP530" s="22"/>
      <c r="CQ530" s="22"/>
      <c r="CR530" s="22"/>
      <c r="CS530" s="22"/>
      <c r="CT530" s="22"/>
      <c r="CU530" s="22"/>
      <c r="CV530" s="22"/>
      <c r="CW530" s="22"/>
      <c r="CX530" s="22">
        <v>522</v>
      </c>
      <c r="CY530" s="13" t="s">
        <v>1373</v>
      </c>
      <c r="CZ530" s="14" t="s">
        <v>1374</v>
      </c>
      <c r="DA530" s="13" t="s">
        <v>96</v>
      </c>
      <c r="DB530" s="13" t="s">
        <v>100</v>
      </c>
      <c r="DC530" s="40">
        <v>32548</v>
      </c>
      <c r="DD530" s="13" t="str">
        <f t="shared" si="143"/>
        <v/>
      </c>
      <c r="DE530" s="13" t="str">
        <f t="shared" si="144"/>
        <v/>
      </c>
      <c r="DF530" s="13" t="str">
        <f t="shared" si="145"/>
        <v/>
      </c>
      <c r="DG530" s="40">
        <f t="shared" si="146"/>
        <v>0</v>
      </c>
      <c r="DH530" s="13" t="str">
        <f t="shared" si="140"/>
        <v/>
      </c>
      <c r="DI530" s="22" t="str">
        <f t="shared" si="141"/>
        <v/>
      </c>
      <c r="DJ530" s="13" t="str">
        <f>IF(DI530="","",RANK(DI530,$DI$9:$DI$1415,1)+COUNTIF($DI$9:DI530,DI530)-1)</f>
        <v/>
      </c>
      <c r="DK530" s="13" t="str">
        <f t="shared" si="142"/>
        <v/>
      </c>
      <c r="DL530" s="13" t="str">
        <f t="shared" si="147"/>
        <v/>
      </c>
      <c r="DM530" s="14" t="str">
        <f t="shared" si="148"/>
        <v/>
      </c>
      <c r="DN530" s="13" t="str">
        <f t="shared" si="149"/>
        <v/>
      </c>
      <c r="DO530" s="40">
        <f t="shared" si="150"/>
        <v>0</v>
      </c>
      <c r="DP530" s="40"/>
      <c r="DQ530" s="13" t="str">
        <f t="shared" si="151"/>
        <v/>
      </c>
      <c r="DR530" s="13"/>
      <c r="DS530" s="13"/>
    </row>
    <row r="531" spans="1:123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2"/>
      <c r="CP531" s="22"/>
      <c r="CQ531" s="22"/>
      <c r="CR531" s="22"/>
      <c r="CS531" s="22"/>
      <c r="CT531" s="22"/>
      <c r="CU531" s="22"/>
      <c r="CV531" s="22"/>
      <c r="CW531" s="22"/>
      <c r="CX531" s="22">
        <v>523</v>
      </c>
      <c r="CY531" s="13" t="s">
        <v>1375</v>
      </c>
      <c r="CZ531" s="14" t="s">
        <v>1376</v>
      </c>
      <c r="DA531" s="13" t="s">
        <v>96</v>
      </c>
      <c r="DB531" s="13" t="s">
        <v>30</v>
      </c>
      <c r="DC531" s="40"/>
      <c r="DD531" s="13" t="str">
        <f t="shared" si="143"/>
        <v/>
      </c>
      <c r="DE531" s="13" t="str">
        <f t="shared" si="144"/>
        <v/>
      </c>
      <c r="DF531" s="13" t="str">
        <f t="shared" si="145"/>
        <v/>
      </c>
      <c r="DG531" s="40">
        <f t="shared" si="146"/>
        <v>0</v>
      </c>
      <c r="DH531" s="13" t="str">
        <f t="shared" si="140"/>
        <v/>
      </c>
      <c r="DI531" s="22" t="str">
        <f t="shared" si="141"/>
        <v/>
      </c>
      <c r="DJ531" s="13" t="str">
        <f>IF(DI531="","",RANK(DI531,$DI$9:$DI$1415,1)+COUNTIF($DI$9:DI531,DI531)-1)</f>
        <v/>
      </c>
      <c r="DK531" s="13" t="str">
        <f t="shared" si="142"/>
        <v/>
      </c>
      <c r="DL531" s="13" t="str">
        <f t="shared" si="147"/>
        <v/>
      </c>
      <c r="DM531" s="14" t="str">
        <f t="shared" si="148"/>
        <v/>
      </c>
      <c r="DN531" s="13" t="str">
        <f t="shared" si="149"/>
        <v/>
      </c>
      <c r="DO531" s="40">
        <f t="shared" si="150"/>
        <v>0</v>
      </c>
      <c r="DP531" s="40"/>
      <c r="DQ531" s="13" t="str">
        <f t="shared" si="151"/>
        <v/>
      </c>
      <c r="DR531" s="13"/>
      <c r="DS531" s="13"/>
    </row>
    <row r="532" spans="1:123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2"/>
      <c r="CP532" s="22"/>
      <c r="CQ532" s="22"/>
      <c r="CR532" s="22"/>
      <c r="CS532" s="22"/>
      <c r="CT532" s="22"/>
      <c r="CU532" s="22"/>
      <c r="CV532" s="22"/>
      <c r="CW532" s="22"/>
      <c r="CX532" s="22">
        <v>524</v>
      </c>
      <c r="CY532" s="13" t="s">
        <v>1377</v>
      </c>
      <c r="CZ532" s="14" t="s">
        <v>1378</v>
      </c>
      <c r="DA532" s="13" t="s">
        <v>96</v>
      </c>
      <c r="DB532" s="13" t="s">
        <v>101</v>
      </c>
      <c r="DC532" s="40"/>
      <c r="DD532" s="13" t="str">
        <f t="shared" si="143"/>
        <v/>
      </c>
      <c r="DE532" s="13" t="str">
        <f t="shared" si="144"/>
        <v/>
      </c>
      <c r="DF532" s="13" t="str">
        <f t="shared" si="145"/>
        <v/>
      </c>
      <c r="DG532" s="40">
        <f t="shared" si="146"/>
        <v>0</v>
      </c>
      <c r="DH532" s="13" t="str">
        <f t="shared" si="140"/>
        <v/>
      </c>
      <c r="DI532" s="22" t="str">
        <f t="shared" si="141"/>
        <v/>
      </c>
      <c r="DJ532" s="13" t="str">
        <f>IF(DI532="","",RANK(DI532,$DI$9:$DI$1415,1)+COUNTIF($DI$9:DI532,DI532)-1)</f>
        <v/>
      </c>
      <c r="DK532" s="13" t="str">
        <f t="shared" si="142"/>
        <v/>
      </c>
      <c r="DL532" s="13" t="str">
        <f t="shared" si="147"/>
        <v/>
      </c>
      <c r="DM532" s="14" t="str">
        <f t="shared" si="148"/>
        <v/>
      </c>
      <c r="DN532" s="13" t="str">
        <f t="shared" si="149"/>
        <v/>
      </c>
      <c r="DO532" s="40">
        <f t="shared" si="150"/>
        <v>0</v>
      </c>
      <c r="DP532" s="40"/>
      <c r="DQ532" s="13" t="str">
        <f t="shared" si="151"/>
        <v/>
      </c>
      <c r="DR532" s="13"/>
      <c r="DS532" s="13"/>
    </row>
    <row r="533" spans="1:123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2"/>
      <c r="CP533" s="22"/>
      <c r="CQ533" s="22"/>
      <c r="CR533" s="22"/>
      <c r="CS533" s="22"/>
      <c r="CT533" s="22"/>
      <c r="CU533" s="22"/>
      <c r="CV533" s="22"/>
      <c r="CW533" s="22"/>
      <c r="CX533" s="22">
        <v>525</v>
      </c>
      <c r="CY533" s="13" t="s">
        <v>1379</v>
      </c>
      <c r="CZ533" s="14" t="s">
        <v>1380</v>
      </c>
      <c r="DA533" s="13" t="s">
        <v>95</v>
      </c>
      <c r="DB533" s="13" t="s">
        <v>99</v>
      </c>
      <c r="DC533" s="40">
        <v>31291</v>
      </c>
      <c r="DD533" s="13" t="str">
        <f t="shared" si="143"/>
        <v/>
      </c>
      <c r="DE533" s="13" t="str">
        <f t="shared" si="144"/>
        <v/>
      </c>
      <c r="DF533" s="13" t="str">
        <f t="shared" si="145"/>
        <v/>
      </c>
      <c r="DG533" s="40">
        <f t="shared" si="146"/>
        <v>0</v>
      </c>
      <c r="DH533" s="13" t="str">
        <f t="shared" si="140"/>
        <v/>
      </c>
      <c r="DI533" s="22" t="str">
        <f t="shared" si="141"/>
        <v/>
      </c>
      <c r="DJ533" s="13" t="str">
        <f>IF(DI533="","",RANK(DI533,$DI$9:$DI$1415,1)+COUNTIF($DI$9:DI533,DI533)-1)</f>
        <v/>
      </c>
      <c r="DK533" s="13" t="str">
        <f t="shared" si="142"/>
        <v/>
      </c>
      <c r="DL533" s="13" t="str">
        <f t="shared" si="147"/>
        <v/>
      </c>
      <c r="DM533" s="14" t="str">
        <f t="shared" si="148"/>
        <v/>
      </c>
      <c r="DN533" s="13" t="str">
        <f t="shared" si="149"/>
        <v/>
      </c>
      <c r="DO533" s="40">
        <f t="shared" si="150"/>
        <v>0</v>
      </c>
      <c r="DP533" s="40"/>
      <c r="DQ533" s="13" t="str">
        <f t="shared" si="151"/>
        <v/>
      </c>
      <c r="DR533" s="13"/>
      <c r="DS533" s="13"/>
    </row>
    <row r="534" spans="1:123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2"/>
      <c r="CP534" s="22"/>
      <c r="CQ534" s="22"/>
      <c r="CR534" s="22"/>
      <c r="CS534" s="22"/>
      <c r="CT534" s="22"/>
      <c r="CU534" s="22"/>
      <c r="CV534" s="22"/>
      <c r="CW534" s="22"/>
      <c r="CX534" s="22">
        <v>526</v>
      </c>
      <c r="CY534" s="13" t="s">
        <v>1381</v>
      </c>
      <c r="CZ534" s="14" t="s">
        <v>1265</v>
      </c>
      <c r="DA534" s="13" t="s">
        <v>95</v>
      </c>
      <c r="DB534" s="13" t="s">
        <v>51</v>
      </c>
      <c r="DC534" s="40"/>
      <c r="DD534" s="13" t="str">
        <f t="shared" si="143"/>
        <v/>
      </c>
      <c r="DE534" s="13" t="str">
        <f t="shared" si="144"/>
        <v/>
      </c>
      <c r="DF534" s="13" t="str">
        <f t="shared" si="145"/>
        <v/>
      </c>
      <c r="DG534" s="40">
        <f t="shared" si="146"/>
        <v>0</v>
      </c>
      <c r="DH534" s="13" t="str">
        <f t="shared" si="140"/>
        <v/>
      </c>
      <c r="DI534" s="22" t="str">
        <f t="shared" si="141"/>
        <v/>
      </c>
      <c r="DJ534" s="13" t="str">
        <f>IF(DI534="","",RANK(DI534,$DI$9:$DI$1415,1)+COUNTIF($DI$9:DI534,DI534)-1)</f>
        <v/>
      </c>
      <c r="DK534" s="13" t="str">
        <f t="shared" si="142"/>
        <v/>
      </c>
      <c r="DL534" s="13" t="str">
        <f t="shared" si="147"/>
        <v/>
      </c>
      <c r="DM534" s="14" t="str">
        <f t="shared" si="148"/>
        <v/>
      </c>
      <c r="DN534" s="13" t="str">
        <f t="shared" si="149"/>
        <v/>
      </c>
      <c r="DO534" s="40">
        <f t="shared" si="150"/>
        <v>0</v>
      </c>
      <c r="DP534" s="40"/>
      <c r="DQ534" s="13" t="str">
        <f t="shared" si="151"/>
        <v/>
      </c>
      <c r="DR534" s="13"/>
      <c r="DS534" s="13"/>
    </row>
    <row r="535" spans="1:123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2"/>
      <c r="CP535" s="22"/>
      <c r="CQ535" s="22"/>
      <c r="CR535" s="22"/>
      <c r="CS535" s="22"/>
      <c r="CT535" s="22"/>
      <c r="CU535" s="22"/>
      <c r="CV535" s="22"/>
      <c r="CW535" s="22"/>
      <c r="CX535" s="22">
        <v>527</v>
      </c>
      <c r="CY535" s="13" t="s">
        <v>1382</v>
      </c>
      <c r="CZ535" s="14" t="s">
        <v>1383</v>
      </c>
      <c r="DA535" s="13" t="s">
        <v>96</v>
      </c>
      <c r="DB535" s="13" t="s">
        <v>30</v>
      </c>
      <c r="DC535" s="40"/>
      <c r="DD535" s="13" t="str">
        <f t="shared" si="143"/>
        <v/>
      </c>
      <c r="DE535" s="13" t="str">
        <f t="shared" si="144"/>
        <v/>
      </c>
      <c r="DF535" s="13" t="str">
        <f t="shared" si="145"/>
        <v/>
      </c>
      <c r="DG535" s="40">
        <f t="shared" si="146"/>
        <v>0</v>
      </c>
      <c r="DH535" s="13" t="str">
        <f t="shared" si="140"/>
        <v/>
      </c>
      <c r="DI535" s="22" t="str">
        <f t="shared" si="141"/>
        <v/>
      </c>
      <c r="DJ535" s="13" t="str">
        <f>IF(DI535="","",RANK(DI535,$DI$9:$DI$1415,1)+COUNTIF($DI$9:DI535,DI535)-1)</f>
        <v/>
      </c>
      <c r="DK535" s="13" t="str">
        <f t="shared" si="142"/>
        <v/>
      </c>
      <c r="DL535" s="13" t="str">
        <f t="shared" si="147"/>
        <v/>
      </c>
      <c r="DM535" s="14" t="str">
        <f t="shared" si="148"/>
        <v/>
      </c>
      <c r="DN535" s="13" t="str">
        <f t="shared" si="149"/>
        <v/>
      </c>
      <c r="DO535" s="40">
        <f t="shared" si="150"/>
        <v>0</v>
      </c>
      <c r="DP535" s="40"/>
      <c r="DQ535" s="13" t="str">
        <f t="shared" si="151"/>
        <v/>
      </c>
      <c r="DR535" s="13"/>
      <c r="DS535" s="13"/>
    </row>
    <row r="536" spans="1:123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2"/>
      <c r="CV536" s="22"/>
      <c r="CW536" s="22"/>
      <c r="CX536" s="22">
        <v>528</v>
      </c>
      <c r="CY536" s="13" t="s">
        <v>1384</v>
      </c>
      <c r="CZ536" s="14" t="s">
        <v>1385</v>
      </c>
      <c r="DA536" s="13" t="s">
        <v>95</v>
      </c>
      <c r="DB536" s="13" t="s">
        <v>99</v>
      </c>
      <c r="DC536" s="40">
        <v>31844</v>
      </c>
      <c r="DD536" s="13" t="str">
        <f t="shared" si="143"/>
        <v/>
      </c>
      <c r="DE536" s="13" t="str">
        <f t="shared" si="144"/>
        <v/>
      </c>
      <c r="DF536" s="13" t="str">
        <f t="shared" si="145"/>
        <v/>
      </c>
      <c r="DG536" s="40">
        <f t="shared" si="146"/>
        <v>0</v>
      </c>
      <c r="DH536" s="13" t="str">
        <f t="shared" si="140"/>
        <v/>
      </c>
      <c r="DI536" s="22" t="str">
        <f t="shared" si="141"/>
        <v/>
      </c>
      <c r="DJ536" s="13" t="str">
        <f>IF(DI536="","",RANK(DI536,$DI$9:$DI$1415,1)+COUNTIF($DI$9:DI536,DI536)-1)</f>
        <v/>
      </c>
      <c r="DK536" s="13" t="str">
        <f t="shared" si="142"/>
        <v/>
      </c>
      <c r="DL536" s="13" t="str">
        <f t="shared" si="147"/>
        <v/>
      </c>
      <c r="DM536" s="14" t="str">
        <f t="shared" si="148"/>
        <v/>
      </c>
      <c r="DN536" s="13" t="str">
        <f t="shared" si="149"/>
        <v/>
      </c>
      <c r="DO536" s="40">
        <f t="shared" si="150"/>
        <v>0</v>
      </c>
      <c r="DP536" s="40"/>
      <c r="DQ536" s="13" t="str">
        <f t="shared" si="151"/>
        <v/>
      </c>
      <c r="DR536" s="13"/>
      <c r="DS536" s="13"/>
    </row>
    <row r="537" spans="1:123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>
        <v>529</v>
      </c>
      <c r="CY537" s="13" t="s">
        <v>1386</v>
      </c>
      <c r="CZ537" s="14" t="s">
        <v>1387</v>
      </c>
      <c r="DA537" s="13" t="s">
        <v>95</v>
      </c>
      <c r="DB537" s="13" t="s">
        <v>111</v>
      </c>
      <c r="DC537" s="40">
        <v>33072</v>
      </c>
      <c r="DD537" s="13" t="str">
        <f t="shared" si="143"/>
        <v/>
      </c>
      <c r="DE537" s="13" t="str">
        <f t="shared" si="144"/>
        <v/>
      </c>
      <c r="DF537" s="13" t="str">
        <f t="shared" si="145"/>
        <v/>
      </c>
      <c r="DG537" s="40">
        <f t="shared" si="146"/>
        <v>0</v>
      </c>
      <c r="DH537" s="13" t="str">
        <f t="shared" si="140"/>
        <v/>
      </c>
      <c r="DI537" s="22" t="str">
        <f t="shared" si="141"/>
        <v/>
      </c>
      <c r="DJ537" s="13" t="str">
        <f>IF(DI537="","",RANK(DI537,$DI$9:$DI$1415,1)+COUNTIF($DI$9:DI537,DI537)-1)</f>
        <v/>
      </c>
      <c r="DK537" s="13" t="str">
        <f t="shared" si="142"/>
        <v/>
      </c>
      <c r="DL537" s="13" t="str">
        <f t="shared" si="147"/>
        <v/>
      </c>
      <c r="DM537" s="14" t="str">
        <f t="shared" si="148"/>
        <v/>
      </c>
      <c r="DN537" s="13" t="str">
        <f t="shared" si="149"/>
        <v/>
      </c>
      <c r="DO537" s="40">
        <f t="shared" si="150"/>
        <v>0</v>
      </c>
      <c r="DP537" s="40"/>
      <c r="DQ537" s="13" t="str">
        <f t="shared" si="151"/>
        <v/>
      </c>
      <c r="DR537" s="13"/>
      <c r="DS537" s="13"/>
    </row>
    <row r="538" spans="1:123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>
        <v>530</v>
      </c>
      <c r="CY538" s="13" t="s">
        <v>1388</v>
      </c>
      <c r="CZ538" s="14" t="s">
        <v>1389</v>
      </c>
      <c r="DA538" s="13" t="s">
        <v>95</v>
      </c>
      <c r="DB538" s="13" t="s">
        <v>101</v>
      </c>
      <c r="DC538" s="40"/>
      <c r="DD538" s="13" t="str">
        <f t="shared" si="143"/>
        <v/>
      </c>
      <c r="DE538" s="13" t="str">
        <f t="shared" si="144"/>
        <v/>
      </c>
      <c r="DF538" s="13" t="str">
        <f t="shared" si="145"/>
        <v/>
      </c>
      <c r="DG538" s="40">
        <f t="shared" si="146"/>
        <v>0</v>
      </c>
      <c r="DH538" s="13" t="str">
        <f t="shared" si="140"/>
        <v/>
      </c>
      <c r="DI538" s="22" t="str">
        <f t="shared" si="141"/>
        <v/>
      </c>
      <c r="DJ538" s="13" t="str">
        <f>IF(DI538="","",RANK(DI538,$DI$9:$DI$1415,1)+COUNTIF($DI$9:DI538,DI538)-1)</f>
        <v/>
      </c>
      <c r="DK538" s="13" t="str">
        <f t="shared" si="142"/>
        <v/>
      </c>
      <c r="DL538" s="13" t="str">
        <f t="shared" si="147"/>
        <v/>
      </c>
      <c r="DM538" s="14" t="str">
        <f t="shared" si="148"/>
        <v/>
      </c>
      <c r="DN538" s="13" t="str">
        <f t="shared" si="149"/>
        <v/>
      </c>
      <c r="DO538" s="40">
        <f t="shared" si="150"/>
        <v>0</v>
      </c>
      <c r="DP538" s="40"/>
      <c r="DQ538" s="13" t="str">
        <f t="shared" si="151"/>
        <v/>
      </c>
      <c r="DR538" s="13"/>
      <c r="DS538" s="13"/>
    </row>
    <row r="539" spans="1:123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>
        <v>531</v>
      </c>
      <c r="CY539" s="13" t="s">
        <v>1390</v>
      </c>
      <c r="CZ539" s="14" t="s">
        <v>1391</v>
      </c>
      <c r="DA539" s="13" t="s">
        <v>95</v>
      </c>
      <c r="DB539" s="13" t="s">
        <v>100</v>
      </c>
      <c r="DC539" s="40"/>
      <c r="DD539" s="13" t="str">
        <f t="shared" si="143"/>
        <v/>
      </c>
      <c r="DE539" s="13" t="str">
        <f t="shared" si="144"/>
        <v/>
      </c>
      <c r="DF539" s="13" t="str">
        <f t="shared" si="145"/>
        <v/>
      </c>
      <c r="DG539" s="40">
        <f t="shared" si="146"/>
        <v>0</v>
      </c>
      <c r="DH539" s="13" t="str">
        <f t="shared" si="140"/>
        <v/>
      </c>
      <c r="DI539" s="22" t="str">
        <f t="shared" si="141"/>
        <v/>
      </c>
      <c r="DJ539" s="13" t="str">
        <f>IF(DI539="","",RANK(DI539,$DI$9:$DI$1415,1)+COUNTIF($DI$9:DI539,DI539)-1)</f>
        <v/>
      </c>
      <c r="DK539" s="13" t="str">
        <f t="shared" si="142"/>
        <v/>
      </c>
      <c r="DL539" s="13" t="str">
        <f t="shared" si="147"/>
        <v/>
      </c>
      <c r="DM539" s="14" t="str">
        <f t="shared" si="148"/>
        <v/>
      </c>
      <c r="DN539" s="13" t="str">
        <f t="shared" si="149"/>
        <v/>
      </c>
      <c r="DO539" s="40">
        <f t="shared" si="150"/>
        <v>0</v>
      </c>
      <c r="DP539" s="40"/>
      <c r="DQ539" s="13" t="str">
        <f t="shared" si="151"/>
        <v/>
      </c>
      <c r="DR539" s="13"/>
      <c r="DS539" s="13"/>
    </row>
    <row r="540" spans="1:123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>
        <v>532</v>
      </c>
      <c r="CY540" s="13" t="s">
        <v>1392</v>
      </c>
      <c r="CZ540" s="14" t="s">
        <v>1393</v>
      </c>
      <c r="DA540" s="13" t="s">
        <v>95</v>
      </c>
      <c r="DB540" s="13" t="s">
        <v>30</v>
      </c>
      <c r="DC540" s="40"/>
      <c r="DD540" s="13" t="str">
        <f t="shared" si="143"/>
        <v/>
      </c>
      <c r="DE540" s="13" t="str">
        <f t="shared" si="144"/>
        <v/>
      </c>
      <c r="DF540" s="13" t="str">
        <f t="shared" si="145"/>
        <v/>
      </c>
      <c r="DG540" s="40">
        <f t="shared" si="146"/>
        <v>0</v>
      </c>
      <c r="DH540" s="13" t="str">
        <f t="shared" si="140"/>
        <v/>
      </c>
      <c r="DI540" s="22" t="str">
        <f t="shared" si="141"/>
        <v/>
      </c>
      <c r="DJ540" s="13" t="str">
        <f>IF(DI540="","",RANK(DI540,$DI$9:$DI$1415,1)+COUNTIF($DI$9:DI540,DI540)-1)</f>
        <v/>
      </c>
      <c r="DK540" s="13" t="str">
        <f t="shared" si="142"/>
        <v/>
      </c>
      <c r="DL540" s="13" t="str">
        <f t="shared" si="147"/>
        <v/>
      </c>
      <c r="DM540" s="14" t="str">
        <f t="shared" si="148"/>
        <v/>
      </c>
      <c r="DN540" s="13" t="str">
        <f t="shared" si="149"/>
        <v/>
      </c>
      <c r="DO540" s="40">
        <f t="shared" si="150"/>
        <v>0</v>
      </c>
      <c r="DP540" s="40"/>
      <c r="DQ540" s="13" t="str">
        <f t="shared" si="151"/>
        <v/>
      </c>
      <c r="DR540" s="13"/>
      <c r="DS540" s="13"/>
    </row>
    <row r="541" spans="1:123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>
        <v>533</v>
      </c>
      <c r="CY541" s="13" t="s">
        <v>1394</v>
      </c>
      <c r="CZ541" s="14" t="s">
        <v>1395</v>
      </c>
      <c r="DA541" s="13" t="s">
        <v>95</v>
      </c>
      <c r="DB541" s="13" t="s">
        <v>99</v>
      </c>
      <c r="DC541" s="40">
        <v>33210</v>
      </c>
      <c r="DD541" s="13" t="str">
        <f t="shared" si="143"/>
        <v/>
      </c>
      <c r="DE541" s="13" t="str">
        <f t="shared" si="144"/>
        <v/>
      </c>
      <c r="DF541" s="13" t="str">
        <f t="shared" si="145"/>
        <v/>
      </c>
      <c r="DG541" s="40">
        <f t="shared" si="146"/>
        <v>0</v>
      </c>
      <c r="DH541" s="13" t="str">
        <f t="shared" si="140"/>
        <v/>
      </c>
      <c r="DI541" s="22" t="str">
        <f t="shared" si="141"/>
        <v/>
      </c>
      <c r="DJ541" s="13" t="str">
        <f>IF(DI541="","",RANK(DI541,$DI$9:$DI$1415,1)+COUNTIF($DI$9:DI541,DI541)-1)</f>
        <v/>
      </c>
      <c r="DK541" s="13" t="str">
        <f t="shared" si="142"/>
        <v/>
      </c>
      <c r="DL541" s="13" t="str">
        <f t="shared" si="147"/>
        <v/>
      </c>
      <c r="DM541" s="14" t="str">
        <f t="shared" si="148"/>
        <v/>
      </c>
      <c r="DN541" s="13" t="str">
        <f t="shared" si="149"/>
        <v/>
      </c>
      <c r="DO541" s="40">
        <f t="shared" si="150"/>
        <v>0</v>
      </c>
      <c r="DP541" s="40"/>
      <c r="DQ541" s="13" t="str">
        <f t="shared" si="151"/>
        <v/>
      </c>
      <c r="DR541" s="13"/>
      <c r="DS541" s="13"/>
    </row>
    <row r="542" spans="1:123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>
        <v>534</v>
      </c>
      <c r="CY542" s="13" t="s">
        <v>1396</v>
      </c>
      <c r="CZ542" s="14" t="s">
        <v>1397</v>
      </c>
      <c r="DA542" s="13" t="s">
        <v>95</v>
      </c>
      <c r="DB542" s="13" t="s">
        <v>99</v>
      </c>
      <c r="DC542" s="40"/>
      <c r="DD542" s="13" t="str">
        <f t="shared" si="143"/>
        <v/>
      </c>
      <c r="DE542" s="13" t="str">
        <f t="shared" si="144"/>
        <v/>
      </c>
      <c r="DF542" s="13" t="str">
        <f t="shared" si="145"/>
        <v/>
      </c>
      <c r="DG542" s="40">
        <f t="shared" si="146"/>
        <v>0</v>
      </c>
      <c r="DH542" s="13" t="str">
        <f t="shared" si="140"/>
        <v/>
      </c>
      <c r="DI542" s="22" t="str">
        <f t="shared" si="141"/>
        <v/>
      </c>
      <c r="DJ542" s="13" t="str">
        <f>IF(DI542="","",RANK(DI542,$DI$9:$DI$1415,1)+COUNTIF($DI$9:DI542,DI542)-1)</f>
        <v/>
      </c>
      <c r="DK542" s="13" t="str">
        <f t="shared" si="142"/>
        <v/>
      </c>
      <c r="DL542" s="13" t="str">
        <f t="shared" si="147"/>
        <v/>
      </c>
      <c r="DM542" s="14" t="str">
        <f t="shared" si="148"/>
        <v/>
      </c>
      <c r="DN542" s="13" t="str">
        <f t="shared" si="149"/>
        <v/>
      </c>
      <c r="DO542" s="40">
        <f t="shared" si="150"/>
        <v>0</v>
      </c>
      <c r="DP542" s="40"/>
      <c r="DQ542" s="13" t="str">
        <f t="shared" si="151"/>
        <v/>
      </c>
      <c r="DR542" s="13"/>
      <c r="DS542" s="13"/>
    </row>
    <row r="543" spans="1:123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>
        <v>535</v>
      </c>
      <c r="CY543" s="13" t="s">
        <v>1398</v>
      </c>
      <c r="CZ543" s="14" t="s">
        <v>1399</v>
      </c>
      <c r="DA543" s="13" t="s">
        <v>95</v>
      </c>
      <c r="DB543" s="13" t="s">
        <v>101</v>
      </c>
      <c r="DC543" s="40"/>
      <c r="DD543" s="13" t="str">
        <f t="shared" si="143"/>
        <v/>
      </c>
      <c r="DE543" s="13" t="str">
        <f t="shared" si="144"/>
        <v/>
      </c>
      <c r="DF543" s="13" t="str">
        <f t="shared" si="145"/>
        <v/>
      </c>
      <c r="DG543" s="40">
        <f t="shared" si="146"/>
        <v>0</v>
      </c>
      <c r="DH543" s="13" t="str">
        <f t="shared" si="140"/>
        <v/>
      </c>
      <c r="DI543" s="22" t="str">
        <f t="shared" si="141"/>
        <v/>
      </c>
      <c r="DJ543" s="13" t="str">
        <f>IF(DI543="","",RANK(DI543,$DI$9:$DI$1415,1)+COUNTIF($DI$9:DI543,DI543)-1)</f>
        <v/>
      </c>
      <c r="DK543" s="13" t="str">
        <f t="shared" si="142"/>
        <v/>
      </c>
      <c r="DL543" s="13" t="str">
        <f t="shared" si="147"/>
        <v/>
      </c>
      <c r="DM543" s="14" t="str">
        <f t="shared" si="148"/>
        <v/>
      </c>
      <c r="DN543" s="13" t="str">
        <f t="shared" si="149"/>
        <v/>
      </c>
      <c r="DO543" s="40">
        <f t="shared" si="150"/>
        <v>0</v>
      </c>
      <c r="DP543" s="40"/>
      <c r="DQ543" s="13" t="str">
        <f t="shared" si="151"/>
        <v/>
      </c>
      <c r="DR543" s="13"/>
      <c r="DS543" s="13"/>
    </row>
    <row r="544" spans="1:123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>
        <v>536</v>
      </c>
      <c r="CY544" s="13" t="s">
        <v>1400</v>
      </c>
      <c r="CZ544" s="14" t="s">
        <v>1401</v>
      </c>
      <c r="DA544" s="13" t="s">
        <v>95</v>
      </c>
      <c r="DB544" s="13" t="s">
        <v>100</v>
      </c>
      <c r="DC544" s="40"/>
      <c r="DD544" s="13" t="str">
        <f t="shared" si="143"/>
        <v/>
      </c>
      <c r="DE544" s="13" t="str">
        <f t="shared" si="144"/>
        <v/>
      </c>
      <c r="DF544" s="13" t="str">
        <f t="shared" si="145"/>
        <v/>
      </c>
      <c r="DG544" s="40">
        <f t="shared" si="146"/>
        <v>0</v>
      </c>
      <c r="DH544" s="13" t="str">
        <f t="shared" si="140"/>
        <v/>
      </c>
      <c r="DI544" s="22" t="str">
        <f t="shared" si="141"/>
        <v/>
      </c>
      <c r="DJ544" s="13" t="str">
        <f>IF(DI544="","",RANK(DI544,$DI$9:$DI$1415,1)+COUNTIF($DI$9:DI544,DI544)-1)</f>
        <v/>
      </c>
      <c r="DK544" s="13" t="str">
        <f t="shared" si="142"/>
        <v/>
      </c>
      <c r="DL544" s="13" t="str">
        <f t="shared" si="147"/>
        <v/>
      </c>
      <c r="DM544" s="14" t="str">
        <f t="shared" si="148"/>
        <v/>
      </c>
      <c r="DN544" s="13" t="str">
        <f t="shared" si="149"/>
        <v/>
      </c>
      <c r="DO544" s="40">
        <f t="shared" si="150"/>
        <v>0</v>
      </c>
      <c r="DP544" s="40"/>
      <c r="DQ544" s="13" t="str">
        <f t="shared" si="151"/>
        <v/>
      </c>
      <c r="DR544" s="13"/>
      <c r="DS544" s="13"/>
    </row>
    <row r="545" spans="1:123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>
        <v>537</v>
      </c>
      <c r="CY545" s="13" t="s">
        <v>1402</v>
      </c>
      <c r="CZ545" s="14" t="s">
        <v>1403</v>
      </c>
      <c r="DA545" s="13" t="s">
        <v>95</v>
      </c>
      <c r="DB545" s="13" t="s">
        <v>30</v>
      </c>
      <c r="DC545" s="40"/>
      <c r="DD545" s="13" t="str">
        <f t="shared" si="143"/>
        <v/>
      </c>
      <c r="DE545" s="13" t="str">
        <f t="shared" si="144"/>
        <v/>
      </c>
      <c r="DF545" s="13" t="str">
        <f t="shared" si="145"/>
        <v/>
      </c>
      <c r="DG545" s="40">
        <f t="shared" si="146"/>
        <v>0</v>
      </c>
      <c r="DH545" s="13" t="str">
        <f t="shared" si="140"/>
        <v/>
      </c>
      <c r="DI545" s="22" t="str">
        <f t="shared" si="141"/>
        <v/>
      </c>
      <c r="DJ545" s="13" t="str">
        <f>IF(DI545="","",RANK(DI545,$DI$9:$DI$1415,1)+COUNTIF($DI$9:DI545,DI545)-1)</f>
        <v/>
      </c>
      <c r="DK545" s="13" t="str">
        <f t="shared" si="142"/>
        <v/>
      </c>
      <c r="DL545" s="13" t="str">
        <f t="shared" si="147"/>
        <v/>
      </c>
      <c r="DM545" s="14" t="str">
        <f t="shared" si="148"/>
        <v/>
      </c>
      <c r="DN545" s="13" t="str">
        <f t="shared" si="149"/>
        <v/>
      </c>
      <c r="DO545" s="40">
        <f t="shared" si="150"/>
        <v>0</v>
      </c>
      <c r="DP545" s="40"/>
      <c r="DQ545" s="13" t="str">
        <f t="shared" si="151"/>
        <v/>
      </c>
      <c r="DR545" s="13"/>
      <c r="DS545" s="13"/>
    </row>
    <row r="546" spans="1:123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>
        <v>538</v>
      </c>
      <c r="CY546" s="13" t="s">
        <v>1404</v>
      </c>
      <c r="CZ546" s="14" t="s">
        <v>1405</v>
      </c>
      <c r="DA546" s="13" t="s">
        <v>95</v>
      </c>
      <c r="DB546" s="13" t="s">
        <v>30</v>
      </c>
      <c r="DC546" s="40"/>
      <c r="DD546" s="13" t="str">
        <f t="shared" si="143"/>
        <v/>
      </c>
      <c r="DE546" s="13" t="str">
        <f t="shared" si="144"/>
        <v/>
      </c>
      <c r="DF546" s="13" t="str">
        <f t="shared" si="145"/>
        <v/>
      </c>
      <c r="DG546" s="40">
        <f t="shared" si="146"/>
        <v>0</v>
      </c>
      <c r="DH546" s="13" t="str">
        <f t="shared" si="140"/>
        <v/>
      </c>
      <c r="DI546" s="22" t="str">
        <f t="shared" si="141"/>
        <v/>
      </c>
      <c r="DJ546" s="13" t="str">
        <f>IF(DI546="","",RANK(DI546,$DI$9:$DI$1415,1)+COUNTIF($DI$9:DI546,DI546)-1)</f>
        <v/>
      </c>
      <c r="DK546" s="13" t="str">
        <f t="shared" si="142"/>
        <v/>
      </c>
      <c r="DL546" s="13" t="str">
        <f t="shared" si="147"/>
        <v/>
      </c>
      <c r="DM546" s="14" t="str">
        <f t="shared" si="148"/>
        <v/>
      </c>
      <c r="DN546" s="13" t="str">
        <f t="shared" si="149"/>
        <v/>
      </c>
      <c r="DO546" s="40">
        <f t="shared" si="150"/>
        <v>0</v>
      </c>
      <c r="DP546" s="40"/>
      <c r="DQ546" s="13" t="str">
        <f t="shared" si="151"/>
        <v/>
      </c>
      <c r="DR546" s="13"/>
      <c r="DS546" s="13"/>
    </row>
    <row r="547" spans="1:123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>
        <v>539</v>
      </c>
      <c r="CY547" s="13" t="s">
        <v>1406</v>
      </c>
      <c r="CZ547" s="14" t="s">
        <v>1407</v>
      </c>
      <c r="DA547" s="13" t="s">
        <v>95</v>
      </c>
      <c r="DB547" s="13" t="s">
        <v>30</v>
      </c>
      <c r="DC547" s="40"/>
      <c r="DD547" s="13" t="str">
        <f t="shared" si="143"/>
        <v/>
      </c>
      <c r="DE547" s="13" t="str">
        <f t="shared" si="144"/>
        <v/>
      </c>
      <c r="DF547" s="13" t="str">
        <f t="shared" si="145"/>
        <v/>
      </c>
      <c r="DG547" s="40">
        <f t="shared" si="146"/>
        <v>0</v>
      </c>
      <c r="DH547" s="13" t="str">
        <f t="shared" si="140"/>
        <v/>
      </c>
      <c r="DI547" s="22" t="str">
        <f t="shared" si="141"/>
        <v/>
      </c>
      <c r="DJ547" s="13" t="str">
        <f>IF(DI547="","",RANK(DI547,$DI$9:$DI$1415,1)+COUNTIF($DI$9:DI547,DI547)-1)</f>
        <v/>
      </c>
      <c r="DK547" s="13" t="str">
        <f t="shared" si="142"/>
        <v/>
      </c>
      <c r="DL547" s="13" t="str">
        <f t="shared" si="147"/>
        <v/>
      </c>
      <c r="DM547" s="14" t="str">
        <f t="shared" si="148"/>
        <v/>
      </c>
      <c r="DN547" s="13" t="str">
        <f t="shared" si="149"/>
        <v/>
      </c>
      <c r="DO547" s="40">
        <f t="shared" si="150"/>
        <v>0</v>
      </c>
      <c r="DP547" s="40"/>
      <c r="DQ547" s="13" t="str">
        <f t="shared" si="151"/>
        <v/>
      </c>
      <c r="DR547" s="13"/>
      <c r="DS547" s="13"/>
    </row>
    <row r="548" spans="1:123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>
        <v>540</v>
      </c>
      <c r="CY548" s="13" t="s">
        <v>1408</v>
      </c>
      <c r="CZ548" s="14" t="s">
        <v>1409</v>
      </c>
      <c r="DA548" s="13" t="s">
        <v>95</v>
      </c>
      <c r="DB548" s="13" t="s">
        <v>30</v>
      </c>
      <c r="DC548" s="40"/>
      <c r="DD548" s="13" t="str">
        <f t="shared" si="143"/>
        <v/>
      </c>
      <c r="DE548" s="13" t="str">
        <f t="shared" si="144"/>
        <v/>
      </c>
      <c r="DF548" s="13" t="str">
        <f t="shared" si="145"/>
        <v/>
      </c>
      <c r="DG548" s="40">
        <f t="shared" si="146"/>
        <v>0</v>
      </c>
      <c r="DH548" s="13" t="str">
        <f t="shared" si="140"/>
        <v/>
      </c>
      <c r="DI548" s="22" t="str">
        <f t="shared" si="141"/>
        <v/>
      </c>
      <c r="DJ548" s="13" t="str">
        <f>IF(DI548="","",RANK(DI548,$DI$9:$DI$1415,1)+COUNTIF($DI$9:DI548,DI548)-1)</f>
        <v/>
      </c>
      <c r="DK548" s="13" t="str">
        <f t="shared" si="142"/>
        <v/>
      </c>
      <c r="DL548" s="13" t="str">
        <f t="shared" si="147"/>
        <v/>
      </c>
      <c r="DM548" s="14" t="str">
        <f t="shared" si="148"/>
        <v/>
      </c>
      <c r="DN548" s="13" t="str">
        <f t="shared" si="149"/>
        <v/>
      </c>
      <c r="DO548" s="40">
        <f t="shared" si="150"/>
        <v>0</v>
      </c>
      <c r="DP548" s="40"/>
      <c r="DQ548" s="13" t="str">
        <f t="shared" si="151"/>
        <v/>
      </c>
      <c r="DR548" s="13"/>
      <c r="DS548" s="13"/>
    </row>
    <row r="549" spans="1:123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>
        <v>541</v>
      </c>
      <c r="CY549" s="13" t="s">
        <v>1410</v>
      </c>
      <c r="CZ549" s="14" t="s">
        <v>1411</v>
      </c>
      <c r="DA549" s="13" t="s">
        <v>96</v>
      </c>
      <c r="DB549" s="13" t="s">
        <v>30</v>
      </c>
      <c r="DC549" s="40"/>
      <c r="DD549" s="13" t="str">
        <f t="shared" si="143"/>
        <v/>
      </c>
      <c r="DE549" s="13" t="str">
        <f t="shared" si="144"/>
        <v/>
      </c>
      <c r="DF549" s="13" t="str">
        <f t="shared" si="145"/>
        <v/>
      </c>
      <c r="DG549" s="40">
        <f t="shared" si="146"/>
        <v>0</v>
      </c>
      <c r="DH549" s="13" t="str">
        <f t="shared" si="140"/>
        <v/>
      </c>
      <c r="DI549" s="22" t="str">
        <f t="shared" si="141"/>
        <v/>
      </c>
      <c r="DJ549" s="13" t="str">
        <f>IF(DI549="","",RANK(DI549,$DI$9:$DI$1415,1)+COUNTIF($DI$9:DI549,DI549)-1)</f>
        <v/>
      </c>
      <c r="DK549" s="13" t="str">
        <f t="shared" si="142"/>
        <v/>
      </c>
      <c r="DL549" s="13" t="str">
        <f t="shared" si="147"/>
        <v/>
      </c>
      <c r="DM549" s="14" t="str">
        <f t="shared" si="148"/>
        <v/>
      </c>
      <c r="DN549" s="13" t="str">
        <f t="shared" si="149"/>
        <v/>
      </c>
      <c r="DO549" s="40">
        <f t="shared" si="150"/>
        <v>0</v>
      </c>
      <c r="DP549" s="40"/>
      <c r="DQ549" s="13" t="str">
        <f t="shared" si="151"/>
        <v/>
      </c>
      <c r="DR549" s="13"/>
      <c r="DS549" s="13"/>
    </row>
    <row r="550" spans="1:123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>
        <v>542</v>
      </c>
      <c r="CY550" s="13" t="s">
        <v>1412</v>
      </c>
      <c r="CZ550" s="14" t="s">
        <v>1413</v>
      </c>
      <c r="DA550" s="13" t="s">
        <v>95</v>
      </c>
      <c r="DB550" s="13" t="s">
        <v>101</v>
      </c>
      <c r="DC550" s="40"/>
      <c r="DD550" s="13" t="str">
        <f t="shared" si="143"/>
        <v/>
      </c>
      <c r="DE550" s="13" t="str">
        <f t="shared" si="144"/>
        <v/>
      </c>
      <c r="DF550" s="13" t="str">
        <f t="shared" si="145"/>
        <v/>
      </c>
      <c r="DG550" s="40">
        <f t="shared" si="146"/>
        <v>0</v>
      </c>
      <c r="DH550" s="13" t="str">
        <f t="shared" si="140"/>
        <v/>
      </c>
      <c r="DI550" s="22" t="str">
        <f t="shared" si="141"/>
        <v/>
      </c>
      <c r="DJ550" s="13" t="str">
        <f>IF(DI550="","",RANK(DI550,$DI$9:$DI$1415,1)+COUNTIF($DI$9:DI550,DI550)-1)</f>
        <v/>
      </c>
      <c r="DK550" s="13" t="str">
        <f t="shared" si="142"/>
        <v/>
      </c>
      <c r="DL550" s="13" t="str">
        <f t="shared" si="147"/>
        <v/>
      </c>
      <c r="DM550" s="14" t="str">
        <f t="shared" si="148"/>
        <v/>
      </c>
      <c r="DN550" s="13" t="str">
        <f t="shared" si="149"/>
        <v/>
      </c>
      <c r="DO550" s="40">
        <f t="shared" si="150"/>
        <v>0</v>
      </c>
      <c r="DP550" s="40"/>
      <c r="DQ550" s="13" t="str">
        <f t="shared" si="151"/>
        <v/>
      </c>
      <c r="DR550" s="13"/>
      <c r="DS550" s="13"/>
    </row>
    <row r="551" spans="1:123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>
        <v>543</v>
      </c>
      <c r="CY551" s="13" t="s">
        <v>1414</v>
      </c>
      <c r="CZ551" s="14" t="s">
        <v>1415</v>
      </c>
      <c r="DA551" s="13" t="s">
        <v>95</v>
      </c>
      <c r="DB551" s="13" t="s">
        <v>101</v>
      </c>
      <c r="DC551" s="40"/>
      <c r="DD551" s="13" t="str">
        <f t="shared" si="143"/>
        <v/>
      </c>
      <c r="DE551" s="13" t="str">
        <f t="shared" si="144"/>
        <v/>
      </c>
      <c r="DF551" s="13" t="str">
        <f t="shared" si="145"/>
        <v/>
      </c>
      <c r="DG551" s="40">
        <f t="shared" si="146"/>
        <v>0</v>
      </c>
      <c r="DH551" s="13" t="str">
        <f t="shared" si="140"/>
        <v/>
      </c>
      <c r="DI551" s="22" t="str">
        <f t="shared" si="141"/>
        <v/>
      </c>
      <c r="DJ551" s="13" t="str">
        <f>IF(DI551="","",RANK(DI551,$DI$9:$DI$1415,1)+COUNTIF($DI$9:DI551,DI551)-1)</f>
        <v/>
      </c>
      <c r="DK551" s="13" t="str">
        <f t="shared" si="142"/>
        <v/>
      </c>
      <c r="DL551" s="13" t="str">
        <f t="shared" si="147"/>
        <v/>
      </c>
      <c r="DM551" s="14" t="str">
        <f t="shared" si="148"/>
        <v/>
      </c>
      <c r="DN551" s="13" t="str">
        <f t="shared" si="149"/>
        <v/>
      </c>
      <c r="DO551" s="40">
        <f t="shared" si="150"/>
        <v>0</v>
      </c>
      <c r="DP551" s="40"/>
      <c r="DQ551" s="13" t="str">
        <f t="shared" si="151"/>
        <v/>
      </c>
      <c r="DR551" s="13"/>
      <c r="DS551" s="13"/>
    </row>
    <row r="552" spans="1:123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>
        <v>544</v>
      </c>
      <c r="CY552" s="13" t="s">
        <v>1416</v>
      </c>
      <c r="CZ552" s="14" t="s">
        <v>1417</v>
      </c>
      <c r="DA552" s="13" t="s">
        <v>95</v>
      </c>
      <c r="DB552" s="13" t="s">
        <v>30</v>
      </c>
      <c r="DC552" s="40"/>
      <c r="DD552" s="13" t="str">
        <f t="shared" si="143"/>
        <v/>
      </c>
      <c r="DE552" s="13" t="str">
        <f t="shared" si="144"/>
        <v/>
      </c>
      <c r="DF552" s="13" t="str">
        <f t="shared" si="145"/>
        <v/>
      </c>
      <c r="DG552" s="40">
        <f t="shared" si="146"/>
        <v>0</v>
      </c>
      <c r="DH552" s="13" t="str">
        <f t="shared" si="140"/>
        <v/>
      </c>
      <c r="DI552" s="22" t="str">
        <f t="shared" si="141"/>
        <v/>
      </c>
      <c r="DJ552" s="13" t="str">
        <f>IF(DI552="","",RANK(DI552,$DI$9:$DI$1415,1)+COUNTIF($DI$9:DI552,DI552)-1)</f>
        <v/>
      </c>
      <c r="DK552" s="13" t="str">
        <f t="shared" si="142"/>
        <v/>
      </c>
      <c r="DL552" s="13" t="str">
        <f t="shared" si="147"/>
        <v/>
      </c>
      <c r="DM552" s="14" t="str">
        <f t="shared" si="148"/>
        <v/>
      </c>
      <c r="DN552" s="13" t="str">
        <f t="shared" si="149"/>
        <v/>
      </c>
      <c r="DO552" s="40">
        <f t="shared" si="150"/>
        <v>0</v>
      </c>
      <c r="DP552" s="40"/>
      <c r="DQ552" s="13" t="str">
        <f t="shared" si="151"/>
        <v/>
      </c>
      <c r="DR552" s="13"/>
      <c r="DS552" s="13"/>
    </row>
    <row r="553" spans="1:123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>
        <v>545</v>
      </c>
      <c r="CY553" s="13" t="s">
        <v>1418</v>
      </c>
      <c r="CZ553" s="14" t="s">
        <v>1419</v>
      </c>
      <c r="DA553" s="13" t="s">
        <v>95</v>
      </c>
      <c r="DB553" s="13" t="s">
        <v>111</v>
      </c>
      <c r="DC553" s="40"/>
      <c r="DD553" s="13" t="str">
        <f t="shared" si="143"/>
        <v/>
      </c>
      <c r="DE553" s="13" t="str">
        <f t="shared" si="144"/>
        <v/>
      </c>
      <c r="DF553" s="13" t="str">
        <f t="shared" si="145"/>
        <v/>
      </c>
      <c r="DG553" s="40">
        <f t="shared" si="146"/>
        <v>0</v>
      </c>
      <c r="DH553" s="13" t="str">
        <f t="shared" si="140"/>
        <v/>
      </c>
      <c r="DI553" s="22" t="str">
        <f t="shared" si="141"/>
        <v/>
      </c>
      <c r="DJ553" s="13" t="str">
        <f>IF(DI553="","",RANK(DI553,$DI$9:$DI$1415,1)+COUNTIF($DI$9:DI553,DI553)-1)</f>
        <v/>
      </c>
      <c r="DK553" s="13" t="str">
        <f t="shared" si="142"/>
        <v/>
      </c>
      <c r="DL553" s="13" t="str">
        <f t="shared" si="147"/>
        <v/>
      </c>
      <c r="DM553" s="14" t="str">
        <f t="shared" si="148"/>
        <v/>
      </c>
      <c r="DN553" s="13" t="str">
        <f t="shared" si="149"/>
        <v/>
      </c>
      <c r="DO553" s="40">
        <f t="shared" si="150"/>
        <v>0</v>
      </c>
      <c r="DP553" s="40"/>
      <c r="DQ553" s="13" t="str">
        <f t="shared" si="151"/>
        <v/>
      </c>
      <c r="DR553" s="13"/>
      <c r="DS553" s="13"/>
    </row>
    <row r="554" spans="1:123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>
        <v>546</v>
      </c>
      <c r="CY554" s="13" t="s">
        <v>1420</v>
      </c>
      <c r="CZ554" s="14" t="s">
        <v>1421</v>
      </c>
      <c r="DA554" s="13" t="s">
        <v>96</v>
      </c>
      <c r="DB554" s="13" t="s">
        <v>30</v>
      </c>
      <c r="DC554" s="40"/>
      <c r="DD554" s="13" t="str">
        <f t="shared" si="143"/>
        <v/>
      </c>
      <c r="DE554" s="13" t="str">
        <f t="shared" si="144"/>
        <v/>
      </c>
      <c r="DF554" s="13" t="str">
        <f t="shared" si="145"/>
        <v/>
      </c>
      <c r="DG554" s="40">
        <f t="shared" si="146"/>
        <v>0</v>
      </c>
      <c r="DH554" s="13" t="str">
        <f t="shared" si="140"/>
        <v/>
      </c>
      <c r="DI554" s="22" t="str">
        <f t="shared" si="141"/>
        <v/>
      </c>
      <c r="DJ554" s="13" t="str">
        <f>IF(DI554="","",RANK(DI554,$DI$9:$DI$1415,1)+COUNTIF($DI$9:DI554,DI554)-1)</f>
        <v/>
      </c>
      <c r="DK554" s="13" t="str">
        <f t="shared" si="142"/>
        <v/>
      </c>
      <c r="DL554" s="13" t="str">
        <f t="shared" si="147"/>
        <v/>
      </c>
      <c r="DM554" s="14" t="str">
        <f t="shared" si="148"/>
        <v/>
      </c>
      <c r="DN554" s="13" t="str">
        <f t="shared" si="149"/>
        <v/>
      </c>
      <c r="DO554" s="40">
        <f t="shared" si="150"/>
        <v>0</v>
      </c>
      <c r="DP554" s="40"/>
      <c r="DQ554" s="13" t="str">
        <f t="shared" si="151"/>
        <v/>
      </c>
      <c r="DR554" s="13"/>
      <c r="DS554" s="13"/>
    </row>
    <row r="555" spans="1:123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>
        <v>547</v>
      </c>
      <c r="CY555" s="13" t="s">
        <v>1422</v>
      </c>
      <c r="CZ555" s="14" t="s">
        <v>1423</v>
      </c>
      <c r="DA555" s="13" t="s">
        <v>95</v>
      </c>
      <c r="DB555" s="13" t="s">
        <v>30</v>
      </c>
      <c r="DC555" s="40"/>
      <c r="DD555" s="13" t="str">
        <f t="shared" si="143"/>
        <v/>
      </c>
      <c r="DE555" s="13" t="str">
        <f t="shared" si="144"/>
        <v/>
      </c>
      <c r="DF555" s="13" t="str">
        <f t="shared" si="145"/>
        <v/>
      </c>
      <c r="DG555" s="40">
        <f t="shared" si="146"/>
        <v>0</v>
      </c>
      <c r="DH555" s="13" t="str">
        <f t="shared" si="140"/>
        <v/>
      </c>
      <c r="DI555" s="22" t="str">
        <f t="shared" si="141"/>
        <v/>
      </c>
      <c r="DJ555" s="13" t="str">
        <f>IF(DI555="","",RANK(DI555,$DI$9:$DI$1415,1)+COUNTIF($DI$9:DI555,DI555)-1)</f>
        <v/>
      </c>
      <c r="DK555" s="13" t="str">
        <f t="shared" si="142"/>
        <v/>
      </c>
      <c r="DL555" s="13" t="str">
        <f t="shared" si="147"/>
        <v/>
      </c>
      <c r="DM555" s="14" t="str">
        <f t="shared" si="148"/>
        <v/>
      </c>
      <c r="DN555" s="13" t="str">
        <f t="shared" si="149"/>
        <v/>
      </c>
      <c r="DO555" s="40">
        <f t="shared" si="150"/>
        <v>0</v>
      </c>
      <c r="DP555" s="40"/>
      <c r="DQ555" s="13" t="str">
        <f t="shared" si="151"/>
        <v/>
      </c>
      <c r="DR555" s="13"/>
      <c r="DS555" s="13"/>
    </row>
    <row r="556" spans="1:123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2"/>
      <c r="CQ556" s="22"/>
      <c r="CR556" s="22"/>
      <c r="CS556" s="22"/>
      <c r="CT556" s="22"/>
      <c r="CU556" s="22"/>
      <c r="CV556" s="22"/>
      <c r="CW556" s="22"/>
      <c r="CX556" s="22">
        <v>548</v>
      </c>
      <c r="CY556" s="13" t="s">
        <v>1424</v>
      </c>
      <c r="CZ556" s="14" t="s">
        <v>1425</v>
      </c>
      <c r="DA556" s="13" t="s">
        <v>95</v>
      </c>
      <c r="DB556" s="13" t="s">
        <v>30</v>
      </c>
      <c r="DC556" s="40"/>
      <c r="DD556" s="13" t="str">
        <f t="shared" si="143"/>
        <v/>
      </c>
      <c r="DE556" s="13" t="str">
        <f t="shared" si="144"/>
        <v/>
      </c>
      <c r="DF556" s="13" t="str">
        <f t="shared" si="145"/>
        <v/>
      </c>
      <c r="DG556" s="40">
        <f t="shared" si="146"/>
        <v>0</v>
      </c>
      <c r="DH556" s="13" t="str">
        <f t="shared" si="140"/>
        <v/>
      </c>
      <c r="DI556" s="22" t="str">
        <f t="shared" si="141"/>
        <v/>
      </c>
      <c r="DJ556" s="13" t="str">
        <f>IF(DI556="","",RANK(DI556,$DI$9:$DI$1415,1)+COUNTIF($DI$9:DI556,DI556)-1)</f>
        <v/>
      </c>
      <c r="DK556" s="13" t="str">
        <f t="shared" si="142"/>
        <v/>
      </c>
      <c r="DL556" s="13" t="str">
        <f t="shared" si="147"/>
        <v/>
      </c>
      <c r="DM556" s="14" t="str">
        <f t="shared" si="148"/>
        <v/>
      </c>
      <c r="DN556" s="13" t="str">
        <f t="shared" si="149"/>
        <v/>
      </c>
      <c r="DO556" s="40">
        <f t="shared" si="150"/>
        <v>0</v>
      </c>
      <c r="DP556" s="40"/>
      <c r="DQ556" s="13" t="str">
        <f t="shared" si="151"/>
        <v/>
      </c>
      <c r="DR556" s="13"/>
      <c r="DS556" s="13"/>
    </row>
    <row r="557" spans="1:123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2"/>
      <c r="CQ557" s="22"/>
      <c r="CR557" s="22"/>
      <c r="CS557" s="22"/>
      <c r="CT557" s="22"/>
      <c r="CU557" s="22"/>
      <c r="CV557" s="22"/>
      <c r="CW557" s="22"/>
      <c r="CX557" s="22">
        <v>549</v>
      </c>
      <c r="CY557" s="13" t="s">
        <v>1426</v>
      </c>
      <c r="CZ557" s="14" t="s">
        <v>1427</v>
      </c>
      <c r="DA557" s="13" t="s">
        <v>95</v>
      </c>
      <c r="DB557" s="13" t="s">
        <v>30</v>
      </c>
      <c r="DC557" s="40"/>
      <c r="DD557" s="13" t="str">
        <f t="shared" si="143"/>
        <v/>
      </c>
      <c r="DE557" s="13" t="str">
        <f t="shared" si="144"/>
        <v/>
      </c>
      <c r="DF557" s="13" t="str">
        <f t="shared" si="145"/>
        <v/>
      </c>
      <c r="DG557" s="40">
        <f t="shared" si="146"/>
        <v>0</v>
      </c>
      <c r="DH557" s="13" t="str">
        <f t="shared" si="140"/>
        <v/>
      </c>
      <c r="DI557" s="22" t="str">
        <f t="shared" si="141"/>
        <v/>
      </c>
      <c r="DJ557" s="13" t="str">
        <f>IF(DI557="","",RANK(DI557,$DI$9:$DI$1415,1)+COUNTIF($DI$9:DI557,DI557)-1)</f>
        <v/>
      </c>
      <c r="DK557" s="13" t="str">
        <f t="shared" si="142"/>
        <v/>
      </c>
      <c r="DL557" s="13" t="str">
        <f t="shared" si="147"/>
        <v/>
      </c>
      <c r="DM557" s="14" t="str">
        <f t="shared" si="148"/>
        <v/>
      </c>
      <c r="DN557" s="13" t="str">
        <f t="shared" si="149"/>
        <v/>
      </c>
      <c r="DO557" s="40">
        <f t="shared" si="150"/>
        <v>0</v>
      </c>
      <c r="DP557" s="40"/>
      <c r="DQ557" s="13" t="str">
        <f t="shared" si="151"/>
        <v/>
      </c>
      <c r="DR557" s="13"/>
      <c r="DS557" s="13"/>
    </row>
    <row r="558" spans="1:123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2"/>
      <c r="CP558" s="22"/>
      <c r="CQ558" s="22"/>
      <c r="CR558" s="22"/>
      <c r="CS558" s="22"/>
      <c r="CT558" s="22"/>
      <c r="CU558" s="22"/>
      <c r="CV558" s="22"/>
      <c r="CW558" s="22"/>
      <c r="CX558" s="22">
        <v>550</v>
      </c>
      <c r="CY558" s="13" t="s">
        <v>1428</v>
      </c>
      <c r="CZ558" s="14" t="s">
        <v>1429</v>
      </c>
      <c r="DA558" s="13" t="s">
        <v>95</v>
      </c>
      <c r="DB558" s="13" t="s">
        <v>100</v>
      </c>
      <c r="DC558" s="40">
        <v>30708</v>
      </c>
      <c r="DD558" s="13" t="str">
        <f t="shared" si="143"/>
        <v/>
      </c>
      <c r="DE558" s="13" t="str">
        <f t="shared" si="144"/>
        <v/>
      </c>
      <c r="DF558" s="13" t="str">
        <f t="shared" si="145"/>
        <v/>
      </c>
      <c r="DG558" s="40">
        <f t="shared" si="146"/>
        <v>0</v>
      </c>
      <c r="DH558" s="13" t="str">
        <f t="shared" si="140"/>
        <v/>
      </c>
      <c r="DI558" s="22" t="str">
        <f t="shared" si="141"/>
        <v/>
      </c>
      <c r="DJ558" s="13" t="str">
        <f>IF(DI558="","",RANK(DI558,$DI$9:$DI$1415,1)+COUNTIF($DI$9:DI558,DI558)-1)</f>
        <v/>
      </c>
      <c r="DK558" s="13" t="str">
        <f t="shared" si="142"/>
        <v/>
      </c>
      <c r="DL558" s="13" t="str">
        <f t="shared" si="147"/>
        <v/>
      </c>
      <c r="DM558" s="14" t="str">
        <f t="shared" si="148"/>
        <v/>
      </c>
      <c r="DN558" s="13" t="str">
        <f t="shared" si="149"/>
        <v/>
      </c>
      <c r="DO558" s="40">
        <f t="shared" si="150"/>
        <v>0</v>
      </c>
      <c r="DP558" s="40"/>
      <c r="DQ558" s="13" t="str">
        <f t="shared" si="151"/>
        <v/>
      </c>
      <c r="DR558" s="13"/>
      <c r="DS558" s="13"/>
    </row>
    <row r="559" spans="1:123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2"/>
      <c r="CP559" s="22"/>
      <c r="CQ559" s="22"/>
      <c r="CR559" s="22"/>
      <c r="CS559" s="22"/>
      <c r="CT559" s="22"/>
      <c r="CU559" s="22"/>
      <c r="CV559" s="22"/>
      <c r="CW559" s="22"/>
      <c r="CX559" s="22">
        <v>551</v>
      </c>
      <c r="CY559" s="13" t="s">
        <v>1430</v>
      </c>
      <c r="CZ559" s="14" t="s">
        <v>1431</v>
      </c>
      <c r="DA559" s="13" t="s">
        <v>95</v>
      </c>
      <c r="DB559" s="13" t="s">
        <v>100</v>
      </c>
      <c r="DC559" s="40"/>
      <c r="DD559" s="13" t="str">
        <f t="shared" si="143"/>
        <v/>
      </c>
      <c r="DE559" s="13" t="str">
        <f t="shared" si="144"/>
        <v/>
      </c>
      <c r="DF559" s="13" t="str">
        <f t="shared" si="145"/>
        <v/>
      </c>
      <c r="DG559" s="40">
        <f t="shared" si="146"/>
        <v>0</v>
      </c>
      <c r="DH559" s="13" t="str">
        <f t="shared" si="140"/>
        <v/>
      </c>
      <c r="DI559" s="22" t="str">
        <f t="shared" si="141"/>
        <v/>
      </c>
      <c r="DJ559" s="13" t="str">
        <f>IF(DI559="","",RANK(DI559,$DI$9:$DI$1415,1)+COUNTIF($DI$9:DI559,DI559)-1)</f>
        <v/>
      </c>
      <c r="DK559" s="13" t="str">
        <f t="shared" si="142"/>
        <v/>
      </c>
      <c r="DL559" s="13" t="str">
        <f t="shared" si="147"/>
        <v/>
      </c>
      <c r="DM559" s="14" t="str">
        <f t="shared" si="148"/>
        <v/>
      </c>
      <c r="DN559" s="13" t="str">
        <f t="shared" si="149"/>
        <v/>
      </c>
      <c r="DO559" s="40">
        <f t="shared" si="150"/>
        <v>0</v>
      </c>
      <c r="DP559" s="40"/>
      <c r="DQ559" s="13" t="str">
        <f t="shared" si="151"/>
        <v/>
      </c>
      <c r="DR559" s="13"/>
      <c r="DS559" s="13"/>
    </row>
    <row r="560" spans="1:123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2"/>
      <c r="CP560" s="22"/>
      <c r="CQ560" s="22"/>
      <c r="CR560" s="22"/>
      <c r="CS560" s="22"/>
      <c r="CT560" s="22"/>
      <c r="CU560" s="22"/>
      <c r="CV560" s="22"/>
      <c r="CW560" s="22"/>
      <c r="CX560" s="22">
        <v>552</v>
      </c>
      <c r="CY560" s="13" t="s">
        <v>1432</v>
      </c>
      <c r="CZ560" s="14" t="s">
        <v>1433</v>
      </c>
      <c r="DA560" s="13" t="s">
        <v>96</v>
      </c>
      <c r="DB560" s="13" t="s">
        <v>30</v>
      </c>
      <c r="DC560" s="40"/>
      <c r="DD560" s="13" t="str">
        <f t="shared" si="143"/>
        <v/>
      </c>
      <c r="DE560" s="13" t="str">
        <f t="shared" si="144"/>
        <v/>
      </c>
      <c r="DF560" s="13" t="str">
        <f t="shared" si="145"/>
        <v/>
      </c>
      <c r="DG560" s="40">
        <f t="shared" si="146"/>
        <v>0</v>
      </c>
      <c r="DH560" s="13" t="str">
        <f t="shared" si="140"/>
        <v/>
      </c>
      <c r="DI560" s="22" t="str">
        <f t="shared" si="141"/>
        <v/>
      </c>
      <c r="DJ560" s="13" t="str">
        <f>IF(DI560="","",RANK(DI560,$DI$9:$DI$1415,1)+COUNTIF($DI$9:DI560,DI560)-1)</f>
        <v/>
      </c>
      <c r="DK560" s="13" t="str">
        <f t="shared" si="142"/>
        <v/>
      </c>
      <c r="DL560" s="13" t="str">
        <f t="shared" si="147"/>
        <v/>
      </c>
      <c r="DM560" s="14" t="str">
        <f t="shared" si="148"/>
        <v/>
      </c>
      <c r="DN560" s="13" t="str">
        <f t="shared" si="149"/>
        <v/>
      </c>
      <c r="DO560" s="40">
        <f t="shared" si="150"/>
        <v>0</v>
      </c>
      <c r="DP560" s="40"/>
      <c r="DQ560" s="13" t="str">
        <f t="shared" si="151"/>
        <v/>
      </c>
      <c r="DR560" s="13"/>
      <c r="DS560" s="13"/>
    </row>
    <row r="561" spans="1:123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2"/>
      <c r="CP561" s="22"/>
      <c r="CQ561" s="22"/>
      <c r="CR561" s="22"/>
      <c r="CS561" s="22"/>
      <c r="CT561" s="22"/>
      <c r="CU561" s="22"/>
      <c r="CV561" s="22"/>
      <c r="CW561" s="22"/>
      <c r="CX561" s="22">
        <v>553</v>
      </c>
      <c r="CY561" s="13" t="s">
        <v>1434</v>
      </c>
      <c r="CZ561" s="14" t="s">
        <v>1435</v>
      </c>
      <c r="DA561" s="13" t="s">
        <v>95</v>
      </c>
      <c r="DB561" s="13" t="s">
        <v>30</v>
      </c>
      <c r="DC561" s="40"/>
      <c r="DD561" s="13" t="str">
        <f t="shared" si="143"/>
        <v/>
      </c>
      <c r="DE561" s="13" t="str">
        <f t="shared" si="144"/>
        <v/>
      </c>
      <c r="DF561" s="13" t="str">
        <f t="shared" si="145"/>
        <v/>
      </c>
      <c r="DG561" s="40">
        <f t="shared" si="146"/>
        <v>0</v>
      </c>
      <c r="DH561" s="13" t="str">
        <f t="shared" si="140"/>
        <v/>
      </c>
      <c r="DI561" s="22" t="str">
        <f t="shared" si="141"/>
        <v/>
      </c>
      <c r="DJ561" s="13" t="str">
        <f>IF(DI561="","",RANK(DI561,$DI$9:$DI$1415,1)+COUNTIF($DI$9:DI561,DI561)-1)</f>
        <v/>
      </c>
      <c r="DK561" s="13" t="str">
        <f t="shared" si="142"/>
        <v/>
      </c>
      <c r="DL561" s="13" t="str">
        <f t="shared" si="147"/>
        <v/>
      </c>
      <c r="DM561" s="14" t="str">
        <f t="shared" si="148"/>
        <v/>
      </c>
      <c r="DN561" s="13" t="str">
        <f t="shared" si="149"/>
        <v/>
      </c>
      <c r="DO561" s="40">
        <f t="shared" si="150"/>
        <v>0</v>
      </c>
      <c r="DP561" s="40"/>
      <c r="DQ561" s="13" t="str">
        <f t="shared" si="151"/>
        <v/>
      </c>
      <c r="DR561" s="13"/>
      <c r="DS561" s="13"/>
    </row>
    <row r="562" spans="1:123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2"/>
      <c r="CP562" s="22"/>
      <c r="CQ562" s="22"/>
      <c r="CR562" s="22"/>
      <c r="CS562" s="22"/>
      <c r="CT562" s="22"/>
      <c r="CU562" s="22"/>
      <c r="CV562" s="22"/>
      <c r="CW562" s="22"/>
      <c r="CX562" s="22">
        <v>554</v>
      </c>
      <c r="CY562" s="13" t="s">
        <v>1436</v>
      </c>
      <c r="CZ562" s="14" t="s">
        <v>1437</v>
      </c>
      <c r="DA562" s="13" t="s">
        <v>96</v>
      </c>
      <c r="DB562" s="13" t="s">
        <v>30</v>
      </c>
      <c r="DC562" s="40"/>
      <c r="DD562" s="13" t="str">
        <f t="shared" si="143"/>
        <v/>
      </c>
      <c r="DE562" s="13" t="str">
        <f t="shared" si="144"/>
        <v/>
      </c>
      <c r="DF562" s="13" t="str">
        <f t="shared" si="145"/>
        <v/>
      </c>
      <c r="DG562" s="40">
        <f t="shared" si="146"/>
        <v>0</v>
      </c>
      <c r="DH562" s="13" t="str">
        <f t="shared" si="140"/>
        <v/>
      </c>
      <c r="DI562" s="22" t="str">
        <f t="shared" si="141"/>
        <v/>
      </c>
      <c r="DJ562" s="13" t="str">
        <f>IF(DI562="","",RANK(DI562,$DI$9:$DI$1415,1)+COUNTIF($DI$9:DI562,DI562)-1)</f>
        <v/>
      </c>
      <c r="DK562" s="13" t="str">
        <f t="shared" si="142"/>
        <v/>
      </c>
      <c r="DL562" s="13" t="str">
        <f t="shared" si="147"/>
        <v/>
      </c>
      <c r="DM562" s="14" t="str">
        <f t="shared" si="148"/>
        <v/>
      </c>
      <c r="DN562" s="13" t="str">
        <f t="shared" si="149"/>
        <v/>
      </c>
      <c r="DO562" s="40">
        <f t="shared" si="150"/>
        <v>0</v>
      </c>
      <c r="DP562" s="40"/>
      <c r="DQ562" s="13" t="str">
        <f t="shared" si="151"/>
        <v/>
      </c>
      <c r="DR562" s="13"/>
      <c r="DS562" s="13"/>
    </row>
    <row r="563" spans="1:123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2"/>
      <c r="CP563" s="22"/>
      <c r="CQ563" s="22"/>
      <c r="CR563" s="22"/>
      <c r="CS563" s="22"/>
      <c r="CT563" s="22"/>
      <c r="CU563" s="22"/>
      <c r="CV563" s="22"/>
      <c r="CW563" s="22"/>
      <c r="CX563" s="22">
        <v>555</v>
      </c>
      <c r="CY563" s="13" t="s">
        <v>1438</v>
      </c>
      <c r="CZ563" s="14" t="s">
        <v>1439</v>
      </c>
      <c r="DA563" s="13" t="s">
        <v>95</v>
      </c>
      <c r="DB563" s="13" t="s">
        <v>30</v>
      </c>
      <c r="DC563" s="40"/>
      <c r="DD563" s="13" t="str">
        <f t="shared" si="143"/>
        <v/>
      </c>
      <c r="DE563" s="13" t="str">
        <f t="shared" si="144"/>
        <v/>
      </c>
      <c r="DF563" s="13" t="str">
        <f t="shared" si="145"/>
        <v/>
      </c>
      <c r="DG563" s="40">
        <f t="shared" si="146"/>
        <v>0</v>
      </c>
      <c r="DH563" s="13" t="str">
        <f t="shared" si="140"/>
        <v/>
      </c>
      <c r="DI563" s="22" t="str">
        <f t="shared" si="141"/>
        <v/>
      </c>
      <c r="DJ563" s="13" t="str">
        <f>IF(DI563="","",RANK(DI563,$DI$9:$DI$1415,1)+COUNTIF($DI$9:DI563,DI563)-1)</f>
        <v/>
      </c>
      <c r="DK563" s="13" t="str">
        <f t="shared" si="142"/>
        <v/>
      </c>
      <c r="DL563" s="13" t="str">
        <f t="shared" si="147"/>
        <v/>
      </c>
      <c r="DM563" s="14" t="str">
        <f t="shared" si="148"/>
        <v/>
      </c>
      <c r="DN563" s="13" t="str">
        <f t="shared" si="149"/>
        <v/>
      </c>
      <c r="DO563" s="40">
        <f t="shared" si="150"/>
        <v>0</v>
      </c>
      <c r="DP563" s="40"/>
      <c r="DQ563" s="13" t="str">
        <f t="shared" si="151"/>
        <v/>
      </c>
      <c r="DR563" s="13"/>
      <c r="DS563" s="13"/>
    </row>
    <row r="564" spans="1:123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2"/>
      <c r="CP564" s="22"/>
      <c r="CQ564" s="22"/>
      <c r="CR564" s="22"/>
      <c r="CS564" s="22"/>
      <c r="CT564" s="22"/>
      <c r="CU564" s="22"/>
      <c r="CV564" s="22"/>
      <c r="CW564" s="22"/>
      <c r="CX564" s="22">
        <v>556</v>
      </c>
      <c r="CY564" s="13" t="s">
        <v>1440</v>
      </c>
      <c r="CZ564" s="14" t="s">
        <v>1441</v>
      </c>
      <c r="DA564" s="13" t="s">
        <v>95</v>
      </c>
      <c r="DB564" s="13" t="s">
        <v>30</v>
      </c>
      <c r="DC564" s="40"/>
      <c r="DD564" s="13" t="str">
        <f t="shared" si="143"/>
        <v/>
      </c>
      <c r="DE564" s="13" t="str">
        <f t="shared" si="144"/>
        <v/>
      </c>
      <c r="DF564" s="13" t="str">
        <f t="shared" si="145"/>
        <v/>
      </c>
      <c r="DG564" s="40">
        <f t="shared" si="146"/>
        <v>0</v>
      </c>
      <c r="DH564" s="13" t="str">
        <f t="shared" si="140"/>
        <v/>
      </c>
      <c r="DI564" s="22" t="str">
        <f t="shared" si="141"/>
        <v/>
      </c>
      <c r="DJ564" s="13" t="str">
        <f>IF(DI564="","",RANK(DI564,$DI$9:$DI$1415,1)+COUNTIF($DI$9:DI564,DI564)-1)</f>
        <v/>
      </c>
      <c r="DK564" s="13" t="str">
        <f t="shared" si="142"/>
        <v/>
      </c>
      <c r="DL564" s="13" t="str">
        <f t="shared" si="147"/>
        <v/>
      </c>
      <c r="DM564" s="14" t="str">
        <f t="shared" si="148"/>
        <v/>
      </c>
      <c r="DN564" s="13" t="str">
        <f t="shared" si="149"/>
        <v/>
      </c>
      <c r="DO564" s="40">
        <f t="shared" si="150"/>
        <v>0</v>
      </c>
      <c r="DP564" s="40"/>
      <c r="DQ564" s="13" t="str">
        <f t="shared" si="151"/>
        <v/>
      </c>
      <c r="DR564" s="13"/>
      <c r="DS564" s="13"/>
    </row>
    <row r="565" spans="1:123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2"/>
      <c r="CP565" s="22"/>
      <c r="CQ565" s="22"/>
      <c r="CR565" s="22"/>
      <c r="CS565" s="22"/>
      <c r="CT565" s="22"/>
      <c r="CU565" s="22"/>
      <c r="CV565" s="22"/>
      <c r="CW565" s="22"/>
      <c r="CX565" s="22">
        <v>557</v>
      </c>
      <c r="CY565" s="13" t="s">
        <v>1442</v>
      </c>
      <c r="CZ565" s="14" t="s">
        <v>1443</v>
      </c>
      <c r="DA565" s="13" t="s">
        <v>95</v>
      </c>
      <c r="DB565" s="13" t="s">
        <v>30</v>
      </c>
      <c r="DC565" s="40"/>
      <c r="DD565" s="13" t="str">
        <f t="shared" si="143"/>
        <v/>
      </c>
      <c r="DE565" s="13" t="str">
        <f t="shared" si="144"/>
        <v/>
      </c>
      <c r="DF565" s="13" t="str">
        <f t="shared" si="145"/>
        <v/>
      </c>
      <c r="DG565" s="40">
        <f t="shared" si="146"/>
        <v>0</v>
      </c>
      <c r="DH565" s="13" t="str">
        <f t="shared" si="140"/>
        <v/>
      </c>
      <c r="DI565" s="22" t="str">
        <f t="shared" si="141"/>
        <v/>
      </c>
      <c r="DJ565" s="13" t="str">
        <f>IF(DI565="","",RANK(DI565,$DI$9:$DI$1415,1)+COUNTIF($DI$9:DI565,DI565)-1)</f>
        <v/>
      </c>
      <c r="DK565" s="13" t="str">
        <f t="shared" si="142"/>
        <v/>
      </c>
      <c r="DL565" s="13" t="str">
        <f t="shared" si="147"/>
        <v/>
      </c>
      <c r="DM565" s="14" t="str">
        <f t="shared" si="148"/>
        <v/>
      </c>
      <c r="DN565" s="13" t="str">
        <f t="shared" si="149"/>
        <v/>
      </c>
      <c r="DO565" s="40">
        <f t="shared" si="150"/>
        <v>0</v>
      </c>
      <c r="DP565" s="40"/>
      <c r="DQ565" s="13" t="str">
        <f t="shared" si="151"/>
        <v/>
      </c>
      <c r="DR565" s="13"/>
      <c r="DS565" s="13"/>
    </row>
    <row r="566" spans="1:123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2"/>
      <c r="CP566" s="22"/>
      <c r="CQ566" s="22"/>
      <c r="CR566" s="22"/>
      <c r="CS566" s="22"/>
      <c r="CT566" s="22"/>
      <c r="CU566" s="22"/>
      <c r="CV566" s="22"/>
      <c r="CW566" s="22"/>
      <c r="CX566" s="22">
        <v>558</v>
      </c>
      <c r="CY566" s="13" t="s">
        <v>1444</v>
      </c>
      <c r="CZ566" s="14" t="s">
        <v>1445</v>
      </c>
      <c r="DA566" s="13" t="s">
        <v>95</v>
      </c>
      <c r="DB566" s="13" t="s">
        <v>30</v>
      </c>
      <c r="DC566" s="40"/>
      <c r="DD566" s="13" t="str">
        <f t="shared" si="143"/>
        <v/>
      </c>
      <c r="DE566" s="13" t="str">
        <f t="shared" si="144"/>
        <v/>
      </c>
      <c r="DF566" s="13" t="str">
        <f t="shared" si="145"/>
        <v/>
      </c>
      <c r="DG566" s="40">
        <f t="shared" si="146"/>
        <v>0</v>
      </c>
      <c r="DH566" s="13" t="str">
        <f t="shared" si="140"/>
        <v/>
      </c>
      <c r="DI566" s="22" t="str">
        <f t="shared" si="141"/>
        <v/>
      </c>
      <c r="DJ566" s="13" t="str">
        <f>IF(DI566="","",RANK(DI566,$DI$9:$DI$1415,1)+COUNTIF($DI$9:DI566,DI566)-1)</f>
        <v/>
      </c>
      <c r="DK566" s="13" t="str">
        <f t="shared" si="142"/>
        <v/>
      </c>
      <c r="DL566" s="13" t="str">
        <f t="shared" si="147"/>
        <v/>
      </c>
      <c r="DM566" s="14" t="str">
        <f t="shared" si="148"/>
        <v/>
      </c>
      <c r="DN566" s="13" t="str">
        <f t="shared" si="149"/>
        <v/>
      </c>
      <c r="DO566" s="40">
        <f t="shared" si="150"/>
        <v>0</v>
      </c>
      <c r="DP566" s="40"/>
      <c r="DQ566" s="13" t="str">
        <f t="shared" si="151"/>
        <v/>
      </c>
      <c r="DR566" s="13"/>
      <c r="DS566" s="13"/>
    </row>
    <row r="567" spans="1:123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2"/>
      <c r="CP567" s="22"/>
      <c r="CQ567" s="22"/>
      <c r="CR567" s="22"/>
      <c r="CS567" s="22"/>
      <c r="CT567" s="22"/>
      <c r="CU567" s="22"/>
      <c r="CV567" s="22"/>
      <c r="CW567" s="22"/>
      <c r="CX567" s="22">
        <v>559</v>
      </c>
      <c r="CY567" s="13" t="s">
        <v>1446</v>
      </c>
      <c r="CZ567" s="14" t="s">
        <v>1447</v>
      </c>
      <c r="DA567" s="13" t="s">
        <v>95</v>
      </c>
      <c r="DB567" s="13" t="s">
        <v>30</v>
      </c>
      <c r="DC567" s="40"/>
      <c r="DD567" s="13" t="str">
        <f t="shared" si="143"/>
        <v/>
      </c>
      <c r="DE567" s="13" t="str">
        <f t="shared" si="144"/>
        <v/>
      </c>
      <c r="DF567" s="13" t="str">
        <f t="shared" si="145"/>
        <v/>
      </c>
      <c r="DG567" s="40">
        <f t="shared" si="146"/>
        <v>0</v>
      </c>
      <c r="DH567" s="13" t="str">
        <f t="shared" si="140"/>
        <v/>
      </c>
      <c r="DI567" s="22" t="str">
        <f t="shared" si="141"/>
        <v/>
      </c>
      <c r="DJ567" s="13" t="str">
        <f>IF(DI567="","",RANK(DI567,$DI$9:$DI$1415,1)+COUNTIF($DI$9:DI567,DI567)-1)</f>
        <v/>
      </c>
      <c r="DK567" s="13" t="str">
        <f t="shared" si="142"/>
        <v/>
      </c>
      <c r="DL567" s="13" t="str">
        <f t="shared" si="147"/>
        <v/>
      </c>
      <c r="DM567" s="14" t="str">
        <f t="shared" si="148"/>
        <v/>
      </c>
      <c r="DN567" s="13" t="str">
        <f t="shared" si="149"/>
        <v/>
      </c>
      <c r="DO567" s="40">
        <f t="shared" si="150"/>
        <v>0</v>
      </c>
      <c r="DP567" s="40"/>
      <c r="DQ567" s="13" t="str">
        <f t="shared" si="151"/>
        <v/>
      </c>
      <c r="DR567" s="13"/>
      <c r="DS567" s="13"/>
    </row>
    <row r="568" spans="1:123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2"/>
      <c r="CP568" s="22"/>
      <c r="CQ568" s="22"/>
      <c r="CR568" s="22"/>
      <c r="CS568" s="22"/>
      <c r="CT568" s="22"/>
      <c r="CU568" s="22"/>
      <c r="CV568" s="22"/>
      <c r="CW568" s="22"/>
      <c r="CX568" s="22">
        <v>560</v>
      </c>
      <c r="CY568" s="13" t="s">
        <v>1448</v>
      </c>
      <c r="CZ568" s="14" t="s">
        <v>1449</v>
      </c>
      <c r="DA568" s="13" t="s">
        <v>95</v>
      </c>
      <c r="DB568" s="13" t="s">
        <v>30</v>
      </c>
      <c r="DC568" s="40"/>
      <c r="DD568" s="13" t="str">
        <f t="shared" si="143"/>
        <v/>
      </c>
      <c r="DE568" s="13" t="str">
        <f t="shared" si="144"/>
        <v/>
      </c>
      <c r="DF568" s="13" t="str">
        <f t="shared" si="145"/>
        <v/>
      </c>
      <c r="DG568" s="40">
        <f t="shared" si="146"/>
        <v>0</v>
      </c>
      <c r="DH568" s="13" t="str">
        <f t="shared" si="140"/>
        <v/>
      </c>
      <c r="DI568" s="22" t="str">
        <f t="shared" si="141"/>
        <v/>
      </c>
      <c r="DJ568" s="13" t="str">
        <f>IF(DI568="","",RANK(DI568,$DI$9:$DI$1415,1)+COUNTIF($DI$9:DI568,DI568)-1)</f>
        <v/>
      </c>
      <c r="DK568" s="13" t="str">
        <f t="shared" si="142"/>
        <v/>
      </c>
      <c r="DL568" s="13" t="str">
        <f t="shared" si="147"/>
        <v/>
      </c>
      <c r="DM568" s="14" t="str">
        <f t="shared" si="148"/>
        <v/>
      </c>
      <c r="DN568" s="13" t="str">
        <f t="shared" si="149"/>
        <v/>
      </c>
      <c r="DO568" s="40">
        <f t="shared" si="150"/>
        <v>0</v>
      </c>
      <c r="DP568" s="40"/>
      <c r="DQ568" s="13" t="str">
        <f t="shared" si="151"/>
        <v/>
      </c>
      <c r="DR568" s="13"/>
      <c r="DS568" s="13"/>
    </row>
    <row r="569" spans="1:123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2"/>
      <c r="CP569" s="22"/>
      <c r="CQ569" s="22"/>
      <c r="CR569" s="22"/>
      <c r="CS569" s="22"/>
      <c r="CT569" s="22"/>
      <c r="CU569" s="22"/>
      <c r="CV569" s="22"/>
      <c r="CW569" s="22"/>
      <c r="CX569" s="22">
        <v>561</v>
      </c>
      <c r="CY569" s="13" t="s">
        <v>1450</v>
      </c>
      <c r="CZ569" s="14" t="s">
        <v>1451</v>
      </c>
      <c r="DA569" s="13" t="s">
        <v>95</v>
      </c>
      <c r="DB569" s="13" t="s">
        <v>30</v>
      </c>
      <c r="DC569" s="40"/>
      <c r="DD569" s="13" t="str">
        <f t="shared" si="143"/>
        <v/>
      </c>
      <c r="DE569" s="13" t="str">
        <f t="shared" si="144"/>
        <v/>
      </c>
      <c r="DF569" s="13" t="str">
        <f t="shared" si="145"/>
        <v/>
      </c>
      <c r="DG569" s="40">
        <f t="shared" si="146"/>
        <v>0</v>
      </c>
      <c r="DH569" s="13" t="str">
        <f t="shared" si="140"/>
        <v/>
      </c>
      <c r="DI569" s="22" t="str">
        <f t="shared" si="141"/>
        <v/>
      </c>
      <c r="DJ569" s="13" t="str">
        <f>IF(DI569="","",RANK(DI569,$DI$9:$DI$1415,1)+COUNTIF($DI$9:DI569,DI569)-1)</f>
        <v/>
      </c>
      <c r="DK569" s="13" t="str">
        <f t="shared" si="142"/>
        <v/>
      </c>
      <c r="DL569" s="13" t="str">
        <f t="shared" si="147"/>
        <v/>
      </c>
      <c r="DM569" s="14" t="str">
        <f t="shared" si="148"/>
        <v/>
      </c>
      <c r="DN569" s="13" t="str">
        <f t="shared" si="149"/>
        <v/>
      </c>
      <c r="DO569" s="40">
        <f t="shared" si="150"/>
        <v>0</v>
      </c>
      <c r="DP569" s="40"/>
      <c r="DQ569" s="13" t="str">
        <f t="shared" si="151"/>
        <v/>
      </c>
      <c r="DR569" s="13"/>
      <c r="DS569" s="13"/>
    </row>
    <row r="570" spans="1:123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2"/>
      <c r="CV570" s="22"/>
      <c r="CW570" s="22"/>
      <c r="CX570" s="22">
        <v>562</v>
      </c>
      <c r="CY570" s="13" t="s">
        <v>1452</v>
      </c>
      <c r="CZ570" s="14" t="s">
        <v>1453</v>
      </c>
      <c r="DA570" s="13" t="s">
        <v>95</v>
      </c>
      <c r="DB570" s="13" t="s">
        <v>30</v>
      </c>
      <c r="DC570" s="40"/>
      <c r="DD570" s="13" t="str">
        <f t="shared" si="143"/>
        <v/>
      </c>
      <c r="DE570" s="13" t="str">
        <f t="shared" si="144"/>
        <v/>
      </c>
      <c r="DF570" s="13" t="str">
        <f t="shared" si="145"/>
        <v/>
      </c>
      <c r="DG570" s="40">
        <f t="shared" si="146"/>
        <v>0</v>
      </c>
      <c r="DH570" s="13" t="str">
        <f t="shared" si="140"/>
        <v/>
      </c>
      <c r="DI570" s="22" t="str">
        <f t="shared" si="141"/>
        <v/>
      </c>
      <c r="DJ570" s="13" t="str">
        <f>IF(DI570="","",RANK(DI570,$DI$9:$DI$1415,1)+COUNTIF($DI$9:DI570,DI570)-1)</f>
        <v/>
      </c>
      <c r="DK570" s="13" t="str">
        <f t="shared" si="142"/>
        <v/>
      </c>
      <c r="DL570" s="13" t="str">
        <f t="shared" si="147"/>
        <v/>
      </c>
      <c r="DM570" s="14" t="str">
        <f t="shared" si="148"/>
        <v/>
      </c>
      <c r="DN570" s="13" t="str">
        <f t="shared" si="149"/>
        <v/>
      </c>
      <c r="DO570" s="40">
        <f t="shared" si="150"/>
        <v>0</v>
      </c>
      <c r="DP570" s="40"/>
      <c r="DQ570" s="13" t="str">
        <f t="shared" si="151"/>
        <v/>
      </c>
      <c r="DR570" s="13"/>
      <c r="DS570" s="13"/>
    </row>
    <row r="571" spans="1:123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2"/>
      <c r="CP571" s="22"/>
      <c r="CQ571" s="22"/>
      <c r="CR571" s="22"/>
      <c r="CS571" s="22"/>
      <c r="CT571" s="22"/>
      <c r="CU571" s="22"/>
      <c r="CV571" s="22"/>
      <c r="CW571" s="22"/>
      <c r="CX571" s="22">
        <v>563</v>
      </c>
      <c r="CY571" s="13" t="s">
        <v>1454</v>
      </c>
      <c r="CZ571" s="14" t="s">
        <v>1455</v>
      </c>
      <c r="DA571" s="13" t="s">
        <v>95</v>
      </c>
      <c r="DB571" s="13" t="s">
        <v>30</v>
      </c>
      <c r="DC571" s="40"/>
      <c r="DD571" s="13" t="str">
        <f t="shared" si="143"/>
        <v/>
      </c>
      <c r="DE571" s="13" t="str">
        <f t="shared" si="144"/>
        <v/>
      </c>
      <c r="DF571" s="13" t="str">
        <f t="shared" si="145"/>
        <v/>
      </c>
      <c r="DG571" s="40">
        <f t="shared" si="146"/>
        <v>0</v>
      </c>
      <c r="DH571" s="13" t="str">
        <f t="shared" si="140"/>
        <v/>
      </c>
      <c r="DI571" s="22" t="str">
        <f t="shared" si="141"/>
        <v/>
      </c>
      <c r="DJ571" s="13" t="str">
        <f>IF(DI571="","",RANK(DI571,$DI$9:$DI$1415,1)+COUNTIF($DI$9:DI571,DI571)-1)</f>
        <v/>
      </c>
      <c r="DK571" s="13" t="str">
        <f t="shared" si="142"/>
        <v/>
      </c>
      <c r="DL571" s="13" t="str">
        <f t="shared" si="147"/>
        <v/>
      </c>
      <c r="DM571" s="14" t="str">
        <f t="shared" si="148"/>
        <v/>
      </c>
      <c r="DN571" s="13" t="str">
        <f t="shared" si="149"/>
        <v/>
      </c>
      <c r="DO571" s="40">
        <f t="shared" si="150"/>
        <v>0</v>
      </c>
      <c r="DP571" s="40"/>
      <c r="DQ571" s="13" t="str">
        <f t="shared" si="151"/>
        <v/>
      </c>
      <c r="DR571" s="13"/>
      <c r="DS571" s="13"/>
    </row>
    <row r="572" spans="1:123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2"/>
      <c r="CP572" s="22"/>
      <c r="CQ572" s="22"/>
      <c r="CR572" s="22"/>
      <c r="CS572" s="22"/>
      <c r="CT572" s="22"/>
      <c r="CU572" s="22"/>
      <c r="CV572" s="22"/>
      <c r="CW572" s="22"/>
      <c r="CX572" s="22">
        <v>564</v>
      </c>
      <c r="CY572" s="13" t="s">
        <v>1456</v>
      </c>
      <c r="CZ572" s="14" t="s">
        <v>1457</v>
      </c>
      <c r="DA572" s="13" t="s">
        <v>95</v>
      </c>
      <c r="DB572" s="13" t="s">
        <v>30</v>
      </c>
      <c r="DC572" s="40"/>
      <c r="DD572" s="13" t="str">
        <f t="shared" si="143"/>
        <v/>
      </c>
      <c r="DE572" s="13" t="str">
        <f t="shared" si="144"/>
        <v/>
      </c>
      <c r="DF572" s="13" t="str">
        <f t="shared" si="145"/>
        <v/>
      </c>
      <c r="DG572" s="40">
        <f t="shared" si="146"/>
        <v>0</v>
      </c>
      <c r="DH572" s="13" t="str">
        <f t="shared" si="140"/>
        <v/>
      </c>
      <c r="DI572" s="22" t="str">
        <f t="shared" si="141"/>
        <v/>
      </c>
      <c r="DJ572" s="13" t="str">
        <f>IF(DI572="","",RANK(DI572,$DI$9:$DI$1415,1)+COUNTIF($DI$9:DI572,DI572)-1)</f>
        <v/>
      </c>
      <c r="DK572" s="13" t="str">
        <f t="shared" si="142"/>
        <v/>
      </c>
      <c r="DL572" s="13" t="str">
        <f t="shared" si="147"/>
        <v/>
      </c>
      <c r="DM572" s="14" t="str">
        <f t="shared" si="148"/>
        <v/>
      </c>
      <c r="DN572" s="13" t="str">
        <f t="shared" si="149"/>
        <v/>
      </c>
      <c r="DO572" s="40">
        <f t="shared" si="150"/>
        <v>0</v>
      </c>
      <c r="DP572" s="40"/>
      <c r="DQ572" s="13" t="str">
        <f t="shared" si="151"/>
        <v/>
      </c>
      <c r="DR572" s="13"/>
      <c r="DS572" s="13"/>
    </row>
    <row r="573" spans="1:123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2"/>
      <c r="CP573" s="22"/>
      <c r="CQ573" s="22"/>
      <c r="CR573" s="22"/>
      <c r="CS573" s="22"/>
      <c r="CT573" s="22"/>
      <c r="CU573" s="22"/>
      <c r="CV573" s="22"/>
      <c r="CW573" s="22"/>
      <c r="CX573" s="22">
        <v>565</v>
      </c>
      <c r="CY573" s="13" t="s">
        <v>1458</v>
      </c>
      <c r="CZ573" s="14" t="s">
        <v>1459</v>
      </c>
      <c r="DA573" s="13" t="s">
        <v>95</v>
      </c>
      <c r="DB573" s="13" t="s">
        <v>375</v>
      </c>
      <c r="DC573" s="40"/>
      <c r="DD573" s="13" t="str">
        <f t="shared" si="143"/>
        <v/>
      </c>
      <c r="DE573" s="13" t="str">
        <f t="shared" si="144"/>
        <v/>
      </c>
      <c r="DF573" s="13" t="str">
        <f t="shared" si="145"/>
        <v/>
      </c>
      <c r="DG573" s="40">
        <f t="shared" si="146"/>
        <v>0</v>
      </c>
      <c r="DH573" s="13" t="str">
        <f t="shared" si="140"/>
        <v/>
      </c>
      <c r="DI573" s="22" t="str">
        <f t="shared" si="141"/>
        <v/>
      </c>
      <c r="DJ573" s="13" t="str">
        <f>IF(DI573="","",RANK(DI573,$DI$9:$DI$1415,1)+COUNTIF($DI$9:DI573,DI573)-1)</f>
        <v/>
      </c>
      <c r="DK573" s="13" t="str">
        <f t="shared" si="142"/>
        <v/>
      </c>
      <c r="DL573" s="13" t="str">
        <f t="shared" si="147"/>
        <v/>
      </c>
      <c r="DM573" s="14" t="str">
        <f t="shared" si="148"/>
        <v/>
      </c>
      <c r="DN573" s="13" t="str">
        <f t="shared" si="149"/>
        <v/>
      </c>
      <c r="DO573" s="40">
        <f t="shared" si="150"/>
        <v>0</v>
      </c>
      <c r="DP573" s="40"/>
      <c r="DQ573" s="13" t="str">
        <f t="shared" si="151"/>
        <v/>
      </c>
      <c r="DR573" s="13"/>
      <c r="DS573" s="13"/>
    </row>
    <row r="574" spans="1:123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2"/>
      <c r="CP574" s="22"/>
      <c r="CQ574" s="22"/>
      <c r="CR574" s="22"/>
      <c r="CS574" s="22"/>
      <c r="CT574" s="22"/>
      <c r="CU574" s="22"/>
      <c r="CV574" s="22"/>
      <c r="CW574" s="22"/>
      <c r="CX574" s="22">
        <v>566</v>
      </c>
      <c r="CY574" s="13" t="s">
        <v>1460</v>
      </c>
      <c r="CZ574" s="14" t="s">
        <v>1461</v>
      </c>
      <c r="DA574" s="13" t="s">
        <v>95</v>
      </c>
      <c r="DB574" s="13" t="s">
        <v>99</v>
      </c>
      <c r="DC574" s="40"/>
      <c r="DD574" s="13" t="str">
        <f t="shared" si="143"/>
        <v/>
      </c>
      <c r="DE574" s="13" t="str">
        <f t="shared" si="144"/>
        <v/>
      </c>
      <c r="DF574" s="13" t="str">
        <f t="shared" si="145"/>
        <v/>
      </c>
      <c r="DG574" s="40">
        <f t="shared" si="146"/>
        <v>0</v>
      </c>
      <c r="DH574" s="13" t="str">
        <f t="shared" si="140"/>
        <v/>
      </c>
      <c r="DI574" s="22" t="str">
        <f t="shared" si="141"/>
        <v/>
      </c>
      <c r="DJ574" s="13" t="str">
        <f>IF(DI574="","",RANK(DI574,$DI$9:$DI$1415,1)+COUNTIF($DI$9:DI574,DI574)-1)</f>
        <v/>
      </c>
      <c r="DK574" s="13" t="str">
        <f t="shared" si="142"/>
        <v/>
      </c>
      <c r="DL574" s="13" t="str">
        <f t="shared" si="147"/>
        <v/>
      </c>
      <c r="DM574" s="14" t="str">
        <f t="shared" si="148"/>
        <v/>
      </c>
      <c r="DN574" s="13" t="str">
        <f t="shared" si="149"/>
        <v/>
      </c>
      <c r="DO574" s="40">
        <f t="shared" si="150"/>
        <v>0</v>
      </c>
      <c r="DP574" s="40"/>
      <c r="DQ574" s="13" t="str">
        <f t="shared" si="151"/>
        <v/>
      </c>
      <c r="DR574" s="13"/>
      <c r="DS574" s="13"/>
    </row>
    <row r="575" spans="1:123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2"/>
      <c r="CP575" s="22"/>
      <c r="CQ575" s="22"/>
      <c r="CR575" s="22"/>
      <c r="CS575" s="22"/>
      <c r="CT575" s="22"/>
      <c r="CU575" s="22"/>
      <c r="CV575" s="22"/>
      <c r="CW575" s="22"/>
      <c r="CX575" s="22">
        <v>567</v>
      </c>
      <c r="CY575" s="13" t="s">
        <v>1462</v>
      </c>
      <c r="CZ575" s="14" t="s">
        <v>1463</v>
      </c>
      <c r="DA575" s="13" t="s">
        <v>95</v>
      </c>
      <c r="DB575" s="13" t="s">
        <v>30</v>
      </c>
      <c r="DC575" s="40"/>
      <c r="DD575" s="13" t="str">
        <f t="shared" si="143"/>
        <v/>
      </c>
      <c r="DE575" s="13" t="str">
        <f t="shared" si="144"/>
        <v/>
      </c>
      <c r="DF575" s="13" t="str">
        <f t="shared" si="145"/>
        <v/>
      </c>
      <c r="DG575" s="40">
        <f t="shared" si="146"/>
        <v>0</v>
      </c>
      <c r="DH575" s="13" t="str">
        <f t="shared" si="140"/>
        <v/>
      </c>
      <c r="DI575" s="22" t="str">
        <f t="shared" si="141"/>
        <v/>
      </c>
      <c r="DJ575" s="13" t="str">
        <f>IF(DI575="","",RANK(DI575,$DI$9:$DI$1415,1)+COUNTIF($DI$9:DI575,DI575)-1)</f>
        <v/>
      </c>
      <c r="DK575" s="13" t="str">
        <f t="shared" si="142"/>
        <v/>
      </c>
      <c r="DL575" s="13" t="str">
        <f t="shared" si="147"/>
        <v/>
      </c>
      <c r="DM575" s="14" t="str">
        <f t="shared" si="148"/>
        <v/>
      </c>
      <c r="DN575" s="13" t="str">
        <f t="shared" si="149"/>
        <v/>
      </c>
      <c r="DO575" s="40">
        <f t="shared" si="150"/>
        <v>0</v>
      </c>
      <c r="DP575" s="40"/>
      <c r="DQ575" s="13" t="str">
        <f t="shared" si="151"/>
        <v/>
      </c>
      <c r="DR575" s="13"/>
      <c r="DS575" s="13"/>
    </row>
    <row r="576" spans="1:123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2"/>
      <c r="CP576" s="22"/>
      <c r="CQ576" s="22"/>
      <c r="CR576" s="22"/>
      <c r="CS576" s="22"/>
      <c r="CT576" s="22"/>
      <c r="CU576" s="22"/>
      <c r="CV576" s="22"/>
      <c r="CW576" s="22"/>
      <c r="CX576" s="22">
        <v>568</v>
      </c>
      <c r="CY576" s="13" t="s">
        <v>1464</v>
      </c>
      <c r="CZ576" s="14" t="s">
        <v>1465</v>
      </c>
      <c r="DA576" s="13" t="s">
        <v>95</v>
      </c>
      <c r="DB576" s="13" t="s">
        <v>101</v>
      </c>
      <c r="DC576" s="40"/>
      <c r="DD576" s="13" t="str">
        <f t="shared" si="143"/>
        <v/>
      </c>
      <c r="DE576" s="13" t="str">
        <f t="shared" si="144"/>
        <v/>
      </c>
      <c r="DF576" s="13" t="str">
        <f t="shared" si="145"/>
        <v/>
      </c>
      <c r="DG576" s="40">
        <f t="shared" si="146"/>
        <v>0</v>
      </c>
      <c r="DH576" s="13" t="str">
        <f t="shared" si="140"/>
        <v/>
      </c>
      <c r="DI576" s="22" t="str">
        <f t="shared" si="141"/>
        <v/>
      </c>
      <c r="DJ576" s="13" t="str">
        <f>IF(DI576="","",RANK(DI576,$DI$9:$DI$1415,1)+COUNTIF($DI$9:DI576,DI576)-1)</f>
        <v/>
      </c>
      <c r="DK576" s="13" t="str">
        <f t="shared" si="142"/>
        <v/>
      </c>
      <c r="DL576" s="13" t="str">
        <f t="shared" si="147"/>
        <v/>
      </c>
      <c r="DM576" s="14" t="str">
        <f t="shared" si="148"/>
        <v/>
      </c>
      <c r="DN576" s="13" t="str">
        <f t="shared" si="149"/>
        <v/>
      </c>
      <c r="DO576" s="40">
        <f t="shared" si="150"/>
        <v>0</v>
      </c>
      <c r="DP576" s="40"/>
      <c r="DQ576" s="13" t="str">
        <f t="shared" si="151"/>
        <v/>
      </c>
      <c r="DR576" s="13"/>
      <c r="DS576" s="13"/>
    </row>
    <row r="577" spans="1:123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2"/>
      <c r="CP577" s="22"/>
      <c r="CQ577" s="22"/>
      <c r="CR577" s="22"/>
      <c r="CS577" s="22"/>
      <c r="CT577" s="22"/>
      <c r="CU577" s="22"/>
      <c r="CV577" s="22"/>
      <c r="CW577" s="22"/>
      <c r="CX577" s="22">
        <v>569</v>
      </c>
      <c r="CY577" s="13" t="s">
        <v>1466</v>
      </c>
      <c r="CZ577" s="14" t="s">
        <v>1467</v>
      </c>
      <c r="DA577" s="13" t="s">
        <v>95</v>
      </c>
      <c r="DB577" s="13" t="s">
        <v>102</v>
      </c>
      <c r="DC577" s="40"/>
      <c r="DD577" s="13" t="str">
        <f t="shared" si="143"/>
        <v/>
      </c>
      <c r="DE577" s="13" t="str">
        <f t="shared" si="144"/>
        <v/>
      </c>
      <c r="DF577" s="13" t="str">
        <f t="shared" si="145"/>
        <v/>
      </c>
      <c r="DG577" s="40">
        <f t="shared" si="146"/>
        <v>0</v>
      </c>
      <c r="DH577" s="13" t="str">
        <f t="shared" si="140"/>
        <v/>
      </c>
      <c r="DI577" s="22" t="str">
        <f t="shared" si="141"/>
        <v/>
      </c>
      <c r="DJ577" s="13" t="str">
        <f>IF(DI577="","",RANK(DI577,$DI$9:$DI$1415,1)+COUNTIF($DI$9:DI577,DI577)-1)</f>
        <v/>
      </c>
      <c r="DK577" s="13" t="str">
        <f t="shared" si="142"/>
        <v/>
      </c>
      <c r="DL577" s="13" t="str">
        <f t="shared" si="147"/>
        <v/>
      </c>
      <c r="DM577" s="14" t="str">
        <f t="shared" si="148"/>
        <v/>
      </c>
      <c r="DN577" s="13" t="str">
        <f t="shared" si="149"/>
        <v/>
      </c>
      <c r="DO577" s="40">
        <f t="shared" si="150"/>
        <v>0</v>
      </c>
      <c r="DP577" s="40"/>
      <c r="DQ577" s="13" t="str">
        <f t="shared" si="151"/>
        <v/>
      </c>
      <c r="DR577" s="13"/>
      <c r="DS577" s="13"/>
    </row>
    <row r="578" spans="1:123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2"/>
      <c r="CP578" s="22"/>
      <c r="CQ578" s="22"/>
      <c r="CR578" s="22"/>
      <c r="CS578" s="22"/>
      <c r="CT578" s="22"/>
      <c r="CU578" s="22"/>
      <c r="CV578" s="22"/>
      <c r="CW578" s="22"/>
      <c r="CX578" s="22">
        <v>570</v>
      </c>
      <c r="CY578" s="13" t="s">
        <v>1468</v>
      </c>
      <c r="CZ578" s="14" t="s">
        <v>1469</v>
      </c>
      <c r="DA578" s="13" t="s">
        <v>96</v>
      </c>
      <c r="DB578" s="13" t="s">
        <v>103</v>
      </c>
      <c r="DC578" s="40">
        <v>24887</v>
      </c>
      <c r="DD578" s="13" t="str">
        <f t="shared" si="143"/>
        <v/>
      </c>
      <c r="DE578" s="13" t="str">
        <f t="shared" si="144"/>
        <v/>
      </c>
      <c r="DF578" s="13" t="str">
        <f t="shared" si="145"/>
        <v/>
      </c>
      <c r="DG578" s="40">
        <f t="shared" si="146"/>
        <v>0</v>
      </c>
      <c r="DH578" s="13" t="str">
        <f t="shared" si="140"/>
        <v/>
      </c>
      <c r="DI578" s="22" t="str">
        <f t="shared" si="141"/>
        <v/>
      </c>
      <c r="DJ578" s="13" t="str">
        <f>IF(DI578="","",RANK(DI578,$DI$9:$DI$1415,1)+COUNTIF($DI$9:DI578,DI578)-1)</f>
        <v/>
      </c>
      <c r="DK578" s="13" t="str">
        <f t="shared" si="142"/>
        <v/>
      </c>
      <c r="DL578" s="13" t="str">
        <f t="shared" si="147"/>
        <v/>
      </c>
      <c r="DM578" s="14" t="str">
        <f t="shared" si="148"/>
        <v/>
      </c>
      <c r="DN578" s="13" t="str">
        <f t="shared" si="149"/>
        <v/>
      </c>
      <c r="DO578" s="40">
        <f t="shared" si="150"/>
        <v>0</v>
      </c>
      <c r="DP578" s="40"/>
      <c r="DQ578" s="13" t="str">
        <f t="shared" si="151"/>
        <v/>
      </c>
      <c r="DR578" s="13"/>
      <c r="DS578" s="13"/>
    </row>
    <row r="579" spans="1:123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2"/>
      <c r="CP579" s="22"/>
      <c r="CQ579" s="22"/>
      <c r="CR579" s="22"/>
      <c r="CS579" s="22"/>
      <c r="CT579" s="22"/>
      <c r="CU579" s="22"/>
      <c r="CV579" s="22"/>
      <c r="CW579" s="22"/>
      <c r="CX579" s="22">
        <v>571</v>
      </c>
      <c r="CY579" s="13" t="s">
        <v>1470</v>
      </c>
      <c r="CZ579" s="14" t="s">
        <v>1471</v>
      </c>
      <c r="DA579" s="13" t="s">
        <v>96</v>
      </c>
      <c r="DB579" s="13" t="s">
        <v>103</v>
      </c>
      <c r="DC579" s="40">
        <v>33435</v>
      </c>
      <c r="DD579" s="13" t="str">
        <f t="shared" si="143"/>
        <v/>
      </c>
      <c r="DE579" s="13" t="str">
        <f t="shared" si="144"/>
        <v/>
      </c>
      <c r="DF579" s="13" t="str">
        <f t="shared" si="145"/>
        <v/>
      </c>
      <c r="DG579" s="40">
        <f t="shared" si="146"/>
        <v>0</v>
      </c>
      <c r="DH579" s="13" t="str">
        <f t="shared" si="140"/>
        <v/>
      </c>
      <c r="DI579" s="22" t="str">
        <f t="shared" si="141"/>
        <v/>
      </c>
      <c r="DJ579" s="13" t="str">
        <f>IF(DI579="","",RANK(DI579,$DI$9:$DI$1415,1)+COUNTIF($DI$9:DI579,DI579)-1)</f>
        <v/>
      </c>
      <c r="DK579" s="13" t="str">
        <f t="shared" si="142"/>
        <v/>
      </c>
      <c r="DL579" s="13" t="str">
        <f t="shared" si="147"/>
        <v/>
      </c>
      <c r="DM579" s="14" t="str">
        <f t="shared" si="148"/>
        <v/>
      </c>
      <c r="DN579" s="13" t="str">
        <f t="shared" si="149"/>
        <v/>
      </c>
      <c r="DO579" s="40">
        <f t="shared" si="150"/>
        <v>0</v>
      </c>
      <c r="DP579" s="40"/>
      <c r="DQ579" s="13" t="str">
        <f t="shared" si="151"/>
        <v/>
      </c>
      <c r="DR579" s="13"/>
      <c r="DS579" s="13"/>
    </row>
    <row r="580" spans="1:123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2"/>
      <c r="CP580" s="22"/>
      <c r="CQ580" s="22"/>
      <c r="CR580" s="22"/>
      <c r="CS580" s="22"/>
      <c r="CT580" s="22"/>
      <c r="CU580" s="22"/>
      <c r="CV580" s="22"/>
      <c r="CW580" s="22"/>
      <c r="CX580" s="22">
        <v>572</v>
      </c>
      <c r="CY580" s="13" t="s">
        <v>1472</v>
      </c>
      <c r="CZ580" s="14" t="s">
        <v>1473</v>
      </c>
      <c r="DA580" s="13" t="s">
        <v>96</v>
      </c>
      <c r="DB580" s="13" t="s">
        <v>103</v>
      </c>
      <c r="DC580" s="40">
        <v>32989</v>
      </c>
      <c r="DD580" s="13" t="str">
        <f t="shared" si="143"/>
        <v/>
      </c>
      <c r="DE580" s="13" t="str">
        <f t="shared" si="144"/>
        <v/>
      </c>
      <c r="DF580" s="13" t="str">
        <f t="shared" si="145"/>
        <v/>
      </c>
      <c r="DG580" s="40">
        <f t="shared" si="146"/>
        <v>0</v>
      </c>
      <c r="DH580" s="13" t="str">
        <f t="shared" si="140"/>
        <v/>
      </c>
      <c r="DI580" s="22" t="str">
        <f t="shared" si="141"/>
        <v/>
      </c>
      <c r="DJ580" s="13" t="str">
        <f>IF(DI580="","",RANK(DI580,$DI$9:$DI$1415,1)+COUNTIF($DI$9:DI580,DI580)-1)</f>
        <v/>
      </c>
      <c r="DK580" s="13" t="str">
        <f t="shared" si="142"/>
        <v/>
      </c>
      <c r="DL580" s="13" t="str">
        <f t="shared" si="147"/>
        <v/>
      </c>
      <c r="DM580" s="14" t="str">
        <f t="shared" si="148"/>
        <v/>
      </c>
      <c r="DN580" s="13" t="str">
        <f t="shared" si="149"/>
        <v/>
      </c>
      <c r="DO580" s="40">
        <f t="shared" si="150"/>
        <v>0</v>
      </c>
      <c r="DP580" s="40"/>
      <c r="DQ580" s="13" t="str">
        <f t="shared" si="151"/>
        <v/>
      </c>
      <c r="DR580" s="13"/>
      <c r="DS580" s="13"/>
    </row>
    <row r="581" spans="1:123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2"/>
      <c r="CP581" s="22"/>
      <c r="CQ581" s="22"/>
      <c r="CR581" s="22"/>
      <c r="CS581" s="22"/>
      <c r="CT581" s="22"/>
      <c r="CU581" s="22"/>
      <c r="CV581" s="22"/>
      <c r="CW581" s="22"/>
      <c r="CX581" s="22">
        <v>573</v>
      </c>
      <c r="CY581" s="13" t="s">
        <v>1474</v>
      </c>
      <c r="CZ581" s="14" t="s">
        <v>1475</v>
      </c>
      <c r="DA581" s="13" t="s">
        <v>96</v>
      </c>
      <c r="DB581" s="13" t="s">
        <v>103</v>
      </c>
      <c r="DC581" s="40">
        <v>32822</v>
      </c>
      <c r="DD581" s="13" t="str">
        <f t="shared" si="143"/>
        <v/>
      </c>
      <c r="DE581" s="13" t="str">
        <f t="shared" si="144"/>
        <v/>
      </c>
      <c r="DF581" s="13" t="str">
        <f t="shared" si="145"/>
        <v/>
      </c>
      <c r="DG581" s="40">
        <f t="shared" si="146"/>
        <v>0</v>
      </c>
      <c r="DH581" s="13" t="str">
        <f t="shared" si="140"/>
        <v/>
      </c>
      <c r="DI581" s="22" t="str">
        <f t="shared" si="141"/>
        <v/>
      </c>
      <c r="DJ581" s="13" t="str">
        <f>IF(DI581="","",RANK(DI581,$DI$9:$DI$1415,1)+COUNTIF($DI$9:DI581,DI581)-1)</f>
        <v/>
      </c>
      <c r="DK581" s="13" t="str">
        <f t="shared" si="142"/>
        <v/>
      </c>
      <c r="DL581" s="13" t="str">
        <f t="shared" si="147"/>
        <v/>
      </c>
      <c r="DM581" s="14" t="str">
        <f t="shared" si="148"/>
        <v/>
      </c>
      <c r="DN581" s="13" t="str">
        <f t="shared" si="149"/>
        <v/>
      </c>
      <c r="DO581" s="40">
        <f t="shared" si="150"/>
        <v>0</v>
      </c>
      <c r="DP581" s="40"/>
      <c r="DQ581" s="13" t="str">
        <f t="shared" si="151"/>
        <v/>
      </c>
      <c r="DR581" s="13"/>
      <c r="DS581" s="13"/>
    </row>
    <row r="582" spans="1:123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2"/>
      <c r="CP582" s="22"/>
      <c r="CQ582" s="22"/>
      <c r="CR582" s="22"/>
      <c r="CS582" s="22"/>
      <c r="CT582" s="22"/>
      <c r="CU582" s="22"/>
      <c r="CV582" s="22"/>
      <c r="CW582" s="22"/>
      <c r="CX582" s="22">
        <v>574</v>
      </c>
      <c r="CY582" s="13" t="s">
        <v>1476</v>
      </c>
      <c r="CZ582" s="14" t="s">
        <v>1477</v>
      </c>
      <c r="DA582" s="13" t="s">
        <v>96</v>
      </c>
      <c r="DB582" s="13" t="s">
        <v>103</v>
      </c>
      <c r="DC582" s="40">
        <v>35194</v>
      </c>
      <c r="DD582" s="13" t="str">
        <f t="shared" si="143"/>
        <v/>
      </c>
      <c r="DE582" s="13" t="str">
        <f t="shared" si="144"/>
        <v/>
      </c>
      <c r="DF582" s="13" t="str">
        <f t="shared" si="145"/>
        <v/>
      </c>
      <c r="DG582" s="40">
        <f t="shared" si="146"/>
        <v>0</v>
      </c>
      <c r="DH582" s="13" t="str">
        <f t="shared" si="140"/>
        <v/>
      </c>
      <c r="DI582" s="22" t="str">
        <f t="shared" si="141"/>
        <v/>
      </c>
      <c r="DJ582" s="13" t="str">
        <f>IF(DI582="","",RANK(DI582,$DI$9:$DI$1415,1)+COUNTIF($DI$9:DI582,DI582)-1)</f>
        <v/>
      </c>
      <c r="DK582" s="13" t="str">
        <f t="shared" si="142"/>
        <v/>
      </c>
      <c r="DL582" s="13" t="str">
        <f t="shared" si="147"/>
        <v/>
      </c>
      <c r="DM582" s="14" t="str">
        <f t="shared" si="148"/>
        <v/>
      </c>
      <c r="DN582" s="13" t="str">
        <f t="shared" si="149"/>
        <v/>
      </c>
      <c r="DO582" s="40">
        <f t="shared" si="150"/>
        <v>0</v>
      </c>
      <c r="DP582" s="40"/>
      <c r="DQ582" s="13" t="str">
        <f t="shared" si="151"/>
        <v/>
      </c>
      <c r="DR582" s="13"/>
      <c r="DS582" s="13"/>
    </row>
    <row r="583" spans="1:123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2"/>
      <c r="CP583" s="22"/>
      <c r="CQ583" s="22"/>
      <c r="CR583" s="22"/>
      <c r="CS583" s="22"/>
      <c r="CT583" s="22"/>
      <c r="CU583" s="22"/>
      <c r="CV583" s="22"/>
      <c r="CW583" s="22"/>
      <c r="CX583" s="22">
        <v>575</v>
      </c>
      <c r="CY583" s="13" t="s">
        <v>1478</v>
      </c>
      <c r="CZ583" s="14" t="s">
        <v>1479</v>
      </c>
      <c r="DA583" s="13" t="s">
        <v>95</v>
      </c>
      <c r="DB583" s="13" t="s">
        <v>103</v>
      </c>
      <c r="DC583" s="40">
        <v>25070</v>
      </c>
      <c r="DD583" s="13" t="str">
        <f t="shared" si="143"/>
        <v/>
      </c>
      <c r="DE583" s="13" t="str">
        <f t="shared" si="144"/>
        <v/>
      </c>
      <c r="DF583" s="13" t="str">
        <f t="shared" si="145"/>
        <v/>
      </c>
      <c r="DG583" s="40">
        <f t="shared" si="146"/>
        <v>0</v>
      </c>
      <c r="DH583" s="13" t="str">
        <f t="shared" si="140"/>
        <v/>
      </c>
      <c r="DI583" s="22" t="str">
        <f t="shared" si="141"/>
        <v/>
      </c>
      <c r="DJ583" s="13" t="str">
        <f>IF(DI583="","",RANK(DI583,$DI$9:$DI$1415,1)+COUNTIF($DI$9:DI583,DI583)-1)</f>
        <v/>
      </c>
      <c r="DK583" s="13" t="str">
        <f t="shared" si="142"/>
        <v/>
      </c>
      <c r="DL583" s="13" t="str">
        <f t="shared" si="147"/>
        <v/>
      </c>
      <c r="DM583" s="14" t="str">
        <f t="shared" si="148"/>
        <v/>
      </c>
      <c r="DN583" s="13" t="str">
        <f t="shared" si="149"/>
        <v/>
      </c>
      <c r="DO583" s="40">
        <f t="shared" si="150"/>
        <v>0</v>
      </c>
      <c r="DP583" s="40"/>
      <c r="DQ583" s="13" t="str">
        <f t="shared" si="151"/>
        <v/>
      </c>
      <c r="DR583" s="13"/>
      <c r="DS583" s="13"/>
    </row>
    <row r="584" spans="1:123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2"/>
      <c r="CP584" s="22"/>
      <c r="CQ584" s="22"/>
      <c r="CR584" s="22"/>
      <c r="CS584" s="22"/>
      <c r="CT584" s="22"/>
      <c r="CU584" s="22"/>
      <c r="CV584" s="22"/>
      <c r="CW584" s="22"/>
      <c r="CX584" s="22">
        <v>576</v>
      </c>
      <c r="CY584" s="13" t="s">
        <v>1480</v>
      </c>
      <c r="CZ584" s="14" t="s">
        <v>1481</v>
      </c>
      <c r="DA584" s="13" t="s">
        <v>95</v>
      </c>
      <c r="DB584" s="13" t="s">
        <v>103</v>
      </c>
      <c r="DC584" s="40">
        <v>21333</v>
      </c>
      <c r="DD584" s="13" t="str">
        <f t="shared" si="143"/>
        <v/>
      </c>
      <c r="DE584" s="13" t="str">
        <f t="shared" si="144"/>
        <v/>
      </c>
      <c r="DF584" s="13" t="str">
        <f t="shared" si="145"/>
        <v/>
      </c>
      <c r="DG584" s="40">
        <f t="shared" si="146"/>
        <v>0</v>
      </c>
      <c r="DH584" s="13" t="str">
        <f t="shared" si="140"/>
        <v/>
      </c>
      <c r="DI584" s="22" t="str">
        <f t="shared" si="141"/>
        <v/>
      </c>
      <c r="DJ584" s="13" t="str">
        <f>IF(DI584="","",RANK(DI584,$DI$9:$DI$1415,1)+COUNTIF($DI$9:DI584,DI584)-1)</f>
        <v/>
      </c>
      <c r="DK584" s="13" t="str">
        <f t="shared" si="142"/>
        <v/>
      </c>
      <c r="DL584" s="13" t="str">
        <f t="shared" si="147"/>
        <v/>
      </c>
      <c r="DM584" s="14" t="str">
        <f t="shared" si="148"/>
        <v/>
      </c>
      <c r="DN584" s="13" t="str">
        <f t="shared" si="149"/>
        <v/>
      </c>
      <c r="DO584" s="40">
        <f t="shared" si="150"/>
        <v>0</v>
      </c>
      <c r="DP584" s="40"/>
      <c r="DQ584" s="13" t="str">
        <f t="shared" si="151"/>
        <v/>
      </c>
      <c r="DR584" s="13"/>
      <c r="DS584" s="13"/>
    </row>
    <row r="585" spans="1:123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2"/>
      <c r="CP585" s="22"/>
      <c r="CQ585" s="22"/>
      <c r="CR585" s="22"/>
      <c r="CS585" s="22"/>
      <c r="CT585" s="22"/>
      <c r="CU585" s="22"/>
      <c r="CV585" s="22"/>
      <c r="CW585" s="22"/>
      <c r="CX585" s="22">
        <v>577</v>
      </c>
      <c r="CY585" s="13" t="s">
        <v>1482</v>
      </c>
      <c r="CZ585" s="14" t="s">
        <v>1483</v>
      </c>
      <c r="DA585" s="13" t="s">
        <v>95</v>
      </c>
      <c r="DB585" s="13" t="s">
        <v>103</v>
      </c>
      <c r="DC585" s="40">
        <v>22214</v>
      </c>
      <c r="DD585" s="13" t="str">
        <f t="shared" si="143"/>
        <v/>
      </c>
      <c r="DE585" s="13" t="str">
        <f t="shared" si="144"/>
        <v/>
      </c>
      <c r="DF585" s="13" t="str">
        <f t="shared" si="145"/>
        <v/>
      </c>
      <c r="DG585" s="40">
        <f t="shared" si="146"/>
        <v>0</v>
      </c>
      <c r="DH585" s="13" t="str">
        <f t="shared" ref="DH585:DH648" si="152">IF($DB585=$DD$6,DB585,"")</f>
        <v/>
      </c>
      <c r="DI585" s="22" t="str">
        <f t="shared" ref="DI585:DI648" si="153">IF(DD585&lt;&gt;"",1,"")</f>
        <v/>
      </c>
      <c r="DJ585" s="13" t="str">
        <f>IF(DI585="","",RANK(DI585,$DI$9:$DI$1415,1)+COUNTIF($DI$9:DI585,DI585)-1)</f>
        <v/>
      </c>
      <c r="DK585" s="13" t="str">
        <f t="shared" ref="DK585:DK648" si="154">IF(ISERROR((SMALL($DJ$9:$DJ$1415,CX585))),"",(SMALL($DJ$9:$DJ$1415,CX585)))</f>
        <v/>
      </c>
      <c r="DL585" s="13" t="str">
        <f t="shared" si="147"/>
        <v/>
      </c>
      <c r="DM585" s="14" t="str">
        <f t="shared" si="148"/>
        <v/>
      </c>
      <c r="DN585" s="13" t="str">
        <f t="shared" si="149"/>
        <v/>
      </c>
      <c r="DO585" s="40">
        <f t="shared" si="150"/>
        <v>0</v>
      </c>
      <c r="DP585" s="40"/>
      <c r="DQ585" s="13" t="str">
        <f t="shared" si="151"/>
        <v/>
      </c>
      <c r="DR585" s="13"/>
      <c r="DS585" s="13"/>
    </row>
    <row r="586" spans="1:123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2"/>
      <c r="CP586" s="22"/>
      <c r="CQ586" s="22"/>
      <c r="CR586" s="22"/>
      <c r="CS586" s="22"/>
      <c r="CT586" s="22"/>
      <c r="CU586" s="22"/>
      <c r="CV586" s="22"/>
      <c r="CW586" s="22"/>
      <c r="CX586" s="22">
        <v>578</v>
      </c>
      <c r="CY586" s="13" t="s">
        <v>1484</v>
      </c>
      <c r="CZ586" s="14" t="s">
        <v>1485</v>
      </c>
      <c r="DA586" s="13" t="s">
        <v>95</v>
      </c>
      <c r="DB586" s="13" t="s">
        <v>103</v>
      </c>
      <c r="DC586" s="40">
        <v>30712</v>
      </c>
      <c r="DD586" s="13" t="str">
        <f t="shared" ref="DD586:DD649" si="155">IF($DB586=$DD$6,CY586,"")</f>
        <v/>
      </c>
      <c r="DE586" s="13" t="str">
        <f t="shared" ref="DE586:DE649" si="156">IF($DB586=$DD$6,CZ586,"")</f>
        <v/>
      </c>
      <c r="DF586" s="13" t="str">
        <f t="shared" ref="DF586:DF649" si="157">IF($DB586=$DD$6,DA586,"")</f>
        <v/>
      </c>
      <c r="DG586" s="40">
        <f t="shared" ref="DG586:DG649" si="158">IF($DB586=$DD$6,DC586,0)</f>
        <v>0</v>
      </c>
      <c r="DH586" s="13" t="str">
        <f t="shared" si="152"/>
        <v/>
      </c>
      <c r="DI586" s="22" t="str">
        <f t="shared" si="153"/>
        <v/>
      </c>
      <c r="DJ586" s="13" t="str">
        <f>IF(DI586="","",RANK(DI586,$DI$9:$DI$1415,1)+COUNTIF($DI$9:DI586,DI586)-1)</f>
        <v/>
      </c>
      <c r="DK586" s="13" t="str">
        <f t="shared" si="154"/>
        <v/>
      </c>
      <c r="DL586" s="13" t="str">
        <f t="shared" ref="DL586:DL649" si="159">INDEX(DD$9:DD$1415,MATCH($DK586,$DJ$9:$DJ$1415,0))</f>
        <v/>
      </c>
      <c r="DM586" s="14" t="str">
        <f t="shared" ref="DM586:DM649" si="160">INDEX(DE$9:DE$1415,MATCH($DK586,$DJ$9:$DJ$1415,0))</f>
        <v/>
      </c>
      <c r="DN586" s="13" t="str">
        <f t="shared" ref="DN586:DN649" si="161">INDEX(DF$9:DF$1415,MATCH($DK586,$DJ$9:$DJ$1415,0))</f>
        <v/>
      </c>
      <c r="DO586" s="40">
        <f t="shared" ref="DO586:DO649" si="162">INDEX(DG$9:DG$1415,MATCH($DK586,$DJ$9:$DJ$1415,0))</f>
        <v>0</v>
      </c>
      <c r="DP586" s="40"/>
      <c r="DQ586" s="13" t="str">
        <f t="shared" ref="DQ586:DQ649" si="163">INDEX(DH$9:DH$1415,MATCH($DK586,$DJ$9:$DJ$1415,0))</f>
        <v/>
      </c>
      <c r="DR586" s="13"/>
      <c r="DS586" s="13"/>
    </row>
    <row r="587" spans="1:123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2"/>
      <c r="CP587" s="22"/>
      <c r="CQ587" s="22"/>
      <c r="CR587" s="22"/>
      <c r="CS587" s="22"/>
      <c r="CT587" s="22"/>
      <c r="CU587" s="22"/>
      <c r="CV587" s="22"/>
      <c r="CW587" s="22"/>
      <c r="CX587" s="22">
        <v>579</v>
      </c>
      <c r="CY587" s="13" t="s">
        <v>1486</v>
      </c>
      <c r="CZ587" s="14" t="s">
        <v>1487</v>
      </c>
      <c r="DA587" s="13" t="s">
        <v>95</v>
      </c>
      <c r="DB587" s="13" t="s">
        <v>103</v>
      </c>
      <c r="DC587" s="40">
        <v>30782</v>
      </c>
      <c r="DD587" s="13" t="str">
        <f t="shared" si="155"/>
        <v/>
      </c>
      <c r="DE587" s="13" t="str">
        <f t="shared" si="156"/>
        <v/>
      </c>
      <c r="DF587" s="13" t="str">
        <f t="shared" si="157"/>
        <v/>
      </c>
      <c r="DG587" s="40">
        <f t="shared" si="158"/>
        <v>0</v>
      </c>
      <c r="DH587" s="13" t="str">
        <f t="shared" si="152"/>
        <v/>
      </c>
      <c r="DI587" s="22" t="str">
        <f t="shared" si="153"/>
        <v/>
      </c>
      <c r="DJ587" s="13" t="str">
        <f>IF(DI587="","",RANK(DI587,$DI$9:$DI$1415,1)+COUNTIF($DI$9:DI587,DI587)-1)</f>
        <v/>
      </c>
      <c r="DK587" s="13" t="str">
        <f t="shared" si="154"/>
        <v/>
      </c>
      <c r="DL587" s="13" t="str">
        <f t="shared" si="159"/>
        <v/>
      </c>
      <c r="DM587" s="14" t="str">
        <f t="shared" si="160"/>
        <v/>
      </c>
      <c r="DN587" s="13" t="str">
        <f t="shared" si="161"/>
        <v/>
      </c>
      <c r="DO587" s="40">
        <f t="shared" si="162"/>
        <v>0</v>
      </c>
      <c r="DP587" s="40"/>
      <c r="DQ587" s="13" t="str">
        <f t="shared" si="163"/>
        <v/>
      </c>
      <c r="DR587" s="13"/>
      <c r="DS587" s="13"/>
    </row>
    <row r="588" spans="1:123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2"/>
      <c r="CP588" s="22"/>
      <c r="CQ588" s="22"/>
      <c r="CR588" s="22"/>
      <c r="CS588" s="22"/>
      <c r="CT588" s="22"/>
      <c r="CU588" s="22"/>
      <c r="CV588" s="22"/>
      <c r="CW588" s="22"/>
      <c r="CX588" s="22">
        <v>580</v>
      </c>
      <c r="CY588" s="13" t="s">
        <v>1488</v>
      </c>
      <c r="CZ588" s="14" t="s">
        <v>1489</v>
      </c>
      <c r="DA588" s="13" t="s">
        <v>95</v>
      </c>
      <c r="DB588" s="13" t="s">
        <v>103</v>
      </c>
      <c r="DC588" s="40">
        <v>22513</v>
      </c>
      <c r="DD588" s="13" t="str">
        <f t="shared" si="155"/>
        <v/>
      </c>
      <c r="DE588" s="13" t="str">
        <f t="shared" si="156"/>
        <v/>
      </c>
      <c r="DF588" s="13" t="str">
        <f t="shared" si="157"/>
        <v/>
      </c>
      <c r="DG588" s="40">
        <f t="shared" si="158"/>
        <v>0</v>
      </c>
      <c r="DH588" s="13" t="str">
        <f t="shared" si="152"/>
        <v/>
      </c>
      <c r="DI588" s="22" t="str">
        <f t="shared" si="153"/>
        <v/>
      </c>
      <c r="DJ588" s="13" t="str">
        <f>IF(DI588="","",RANK(DI588,$DI$9:$DI$1415,1)+COUNTIF($DI$9:DI588,DI588)-1)</f>
        <v/>
      </c>
      <c r="DK588" s="13" t="str">
        <f t="shared" si="154"/>
        <v/>
      </c>
      <c r="DL588" s="13" t="str">
        <f t="shared" si="159"/>
        <v/>
      </c>
      <c r="DM588" s="14" t="str">
        <f t="shared" si="160"/>
        <v/>
      </c>
      <c r="DN588" s="13" t="str">
        <f t="shared" si="161"/>
        <v/>
      </c>
      <c r="DO588" s="40">
        <f t="shared" si="162"/>
        <v>0</v>
      </c>
      <c r="DP588" s="40"/>
      <c r="DQ588" s="13" t="str">
        <f t="shared" si="163"/>
        <v/>
      </c>
      <c r="DR588" s="13"/>
      <c r="DS588" s="13"/>
    </row>
    <row r="589" spans="1:123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2"/>
      <c r="CP589" s="22"/>
      <c r="CQ589" s="22"/>
      <c r="CR589" s="22"/>
      <c r="CS589" s="22"/>
      <c r="CT589" s="22"/>
      <c r="CU589" s="22"/>
      <c r="CV589" s="22"/>
      <c r="CW589" s="22"/>
      <c r="CX589" s="22">
        <v>581</v>
      </c>
      <c r="CY589" s="13" t="s">
        <v>1490</v>
      </c>
      <c r="CZ589" s="14" t="s">
        <v>1491</v>
      </c>
      <c r="DA589" s="13" t="s">
        <v>95</v>
      </c>
      <c r="DB589" s="13" t="s">
        <v>103</v>
      </c>
      <c r="DC589" s="40">
        <v>25452</v>
      </c>
      <c r="DD589" s="13" t="str">
        <f t="shared" si="155"/>
        <v/>
      </c>
      <c r="DE589" s="13" t="str">
        <f t="shared" si="156"/>
        <v/>
      </c>
      <c r="DF589" s="13" t="str">
        <f t="shared" si="157"/>
        <v/>
      </c>
      <c r="DG589" s="40">
        <f t="shared" si="158"/>
        <v>0</v>
      </c>
      <c r="DH589" s="13" t="str">
        <f t="shared" si="152"/>
        <v/>
      </c>
      <c r="DI589" s="22" t="str">
        <f t="shared" si="153"/>
        <v/>
      </c>
      <c r="DJ589" s="13" t="str">
        <f>IF(DI589="","",RANK(DI589,$DI$9:$DI$1415,1)+COUNTIF($DI$9:DI589,DI589)-1)</f>
        <v/>
      </c>
      <c r="DK589" s="13" t="str">
        <f t="shared" si="154"/>
        <v/>
      </c>
      <c r="DL589" s="13" t="str">
        <f t="shared" si="159"/>
        <v/>
      </c>
      <c r="DM589" s="14" t="str">
        <f t="shared" si="160"/>
        <v/>
      </c>
      <c r="DN589" s="13" t="str">
        <f t="shared" si="161"/>
        <v/>
      </c>
      <c r="DO589" s="40">
        <f t="shared" si="162"/>
        <v>0</v>
      </c>
      <c r="DP589" s="40"/>
      <c r="DQ589" s="13" t="str">
        <f t="shared" si="163"/>
        <v/>
      </c>
      <c r="DR589" s="13"/>
      <c r="DS589" s="13"/>
    </row>
    <row r="590" spans="1:123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2"/>
      <c r="CP590" s="22"/>
      <c r="CQ590" s="22"/>
      <c r="CR590" s="22"/>
      <c r="CS590" s="22"/>
      <c r="CT590" s="22"/>
      <c r="CU590" s="22"/>
      <c r="CV590" s="22"/>
      <c r="CW590" s="22"/>
      <c r="CX590" s="22">
        <v>582</v>
      </c>
      <c r="CY590" s="13" t="s">
        <v>1492</v>
      </c>
      <c r="CZ590" s="14" t="s">
        <v>1493</v>
      </c>
      <c r="DA590" s="13" t="s">
        <v>95</v>
      </c>
      <c r="DB590" s="13" t="s">
        <v>124</v>
      </c>
      <c r="DC590" s="40"/>
      <c r="DD590" s="13" t="str">
        <f t="shared" si="155"/>
        <v/>
      </c>
      <c r="DE590" s="13" t="str">
        <f t="shared" si="156"/>
        <v/>
      </c>
      <c r="DF590" s="13" t="str">
        <f t="shared" si="157"/>
        <v/>
      </c>
      <c r="DG590" s="40">
        <f t="shared" si="158"/>
        <v>0</v>
      </c>
      <c r="DH590" s="13" t="str">
        <f t="shared" si="152"/>
        <v/>
      </c>
      <c r="DI590" s="22" t="str">
        <f t="shared" si="153"/>
        <v/>
      </c>
      <c r="DJ590" s="13" t="str">
        <f>IF(DI590="","",RANK(DI590,$DI$9:$DI$1415,1)+COUNTIF($DI$9:DI590,DI590)-1)</f>
        <v/>
      </c>
      <c r="DK590" s="13" t="str">
        <f t="shared" si="154"/>
        <v/>
      </c>
      <c r="DL590" s="13" t="str">
        <f t="shared" si="159"/>
        <v/>
      </c>
      <c r="DM590" s="14" t="str">
        <f t="shared" si="160"/>
        <v/>
      </c>
      <c r="DN590" s="13" t="str">
        <f t="shared" si="161"/>
        <v/>
      </c>
      <c r="DO590" s="40">
        <f t="shared" si="162"/>
        <v>0</v>
      </c>
      <c r="DP590" s="40"/>
      <c r="DQ590" s="13" t="str">
        <f t="shared" si="163"/>
        <v/>
      </c>
      <c r="DR590" s="13"/>
      <c r="DS590" s="13"/>
    </row>
    <row r="591" spans="1:123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2"/>
      <c r="CP591" s="22"/>
      <c r="CQ591" s="22"/>
      <c r="CR591" s="22"/>
      <c r="CS591" s="22"/>
      <c r="CT591" s="22"/>
      <c r="CU591" s="22"/>
      <c r="CV591" s="22"/>
      <c r="CW591" s="22"/>
      <c r="CX591" s="22">
        <v>583</v>
      </c>
      <c r="CY591" s="13" t="s">
        <v>1494</v>
      </c>
      <c r="CZ591" s="14" t="s">
        <v>1495</v>
      </c>
      <c r="DA591" s="13" t="s">
        <v>95</v>
      </c>
      <c r="DB591" s="13" t="s">
        <v>124</v>
      </c>
      <c r="DC591" s="40">
        <v>26733</v>
      </c>
      <c r="DD591" s="13" t="str">
        <f t="shared" si="155"/>
        <v/>
      </c>
      <c r="DE591" s="13" t="str">
        <f t="shared" si="156"/>
        <v/>
      </c>
      <c r="DF591" s="13" t="str">
        <f t="shared" si="157"/>
        <v/>
      </c>
      <c r="DG591" s="40">
        <f t="shared" si="158"/>
        <v>0</v>
      </c>
      <c r="DH591" s="13" t="str">
        <f t="shared" si="152"/>
        <v/>
      </c>
      <c r="DI591" s="22" t="str">
        <f t="shared" si="153"/>
        <v/>
      </c>
      <c r="DJ591" s="13" t="str">
        <f>IF(DI591="","",RANK(DI591,$DI$9:$DI$1415,1)+COUNTIF($DI$9:DI591,DI591)-1)</f>
        <v/>
      </c>
      <c r="DK591" s="13" t="str">
        <f t="shared" si="154"/>
        <v/>
      </c>
      <c r="DL591" s="13" t="str">
        <f t="shared" si="159"/>
        <v/>
      </c>
      <c r="DM591" s="14" t="str">
        <f t="shared" si="160"/>
        <v/>
      </c>
      <c r="DN591" s="13" t="str">
        <f t="shared" si="161"/>
        <v/>
      </c>
      <c r="DO591" s="40">
        <f t="shared" si="162"/>
        <v>0</v>
      </c>
      <c r="DP591" s="40"/>
      <c r="DQ591" s="13" t="str">
        <f t="shared" si="163"/>
        <v/>
      </c>
      <c r="DR591" s="13"/>
      <c r="DS591" s="13"/>
    </row>
    <row r="592" spans="1:123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2"/>
      <c r="CP592" s="22"/>
      <c r="CQ592" s="22"/>
      <c r="CR592" s="22"/>
      <c r="CS592" s="22"/>
      <c r="CT592" s="22"/>
      <c r="CU592" s="22"/>
      <c r="CV592" s="22"/>
      <c r="CW592" s="22"/>
      <c r="CX592" s="22">
        <v>584</v>
      </c>
      <c r="CY592" s="13" t="s">
        <v>1496</v>
      </c>
      <c r="CZ592" s="14" t="s">
        <v>1497</v>
      </c>
      <c r="DA592" s="13" t="s">
        <v>95</v>
      </c>
      <c r="DB592" s="13" t="s">
        <v>101</v>
      </c>
      <c r="DC592" s="40"/>
      <c r="DD592" s="13" t="str">
        <f t="shared" si="155"/>
        <v/>
      </c>
      <c r="DE592" s="13" t="str">
        <f t="shared" si="156"/>
        <v/>
      </c>
      <c r="DF592" s="13" t="str">
        <f t="shared" si="157"/>
        <v/>
      </c>
      <c r="DG592" s="40">
        <f t="shared" si="158"/>
        <v>0</v>
      </c>
      <c r="DH592" s="13" t="str">
        <f t="shared" si="152"/>
        <v/>
      </c>
      <c r="DI592" s="22" t="str">
        <f t="shared" si="153"/>
        <v/>
      </c>
      <c r="DJ592" s="13" t="str">
        <f>IF(DI592="","",RANK(DI592,$DI$9:$DI$1415,1)+COUNTIF($DI$9:DI592,DI592)-1)</f>
        <v/>
      </c>
      <c r="DK592" s="13" t="str">
        <f t="shared" si="154"/>
        <v/>
      </c>
      <c r="DL592" s="13" t="str">
        <f t="shared" si="159"/>
        <v/>
      </c>
      <c r="DM592" s="14" t="str">
        <f t="shared" si="160"/>
        <v/>
      </c>
      <c r="DN592" s="13" t="str">
        <f t="shared" si="161"/>
        <v/>
      </c>
      <c r="DO592" s="40">
        <f t="shared" si="162"/>
        <v>0</v>
      </c>
      <c r="DP592" s="40"/>
      <c r="DQ592" s="13" t="str">
        <f t="shared" si="163"/>
        <v/>
      </c>
      <c r="DR592" s="13"/>
      <c r="DS592" s="13"/>
    </row>
    <row r="593" spans="1:123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2"/>
      <c r="CP593" s="22"/>
      <c r="CQ593" s="22"/>
      <c r="CR593" s="22"/>
      <c r="CS593" s="22"/>
      <c r="CT593" s="22"/>
      <c r="CU593" s="22"/>
      <c r="CV593" s="22"/>
      <c r="CW593" s="22"/>
      <c r="CX593" s="22">
        <v>585</v>
      </c>
      <c r="CY593" s="13" t="s">
        <v>1498</v>
      </c>
      <c r="CZ593" s="14" t="s">
        <v>1499</v>
      </c>
      <c r="DA593" s="13" t="s">
        <v>95</v>
      </c>
      <c r="DB593" s="13" t="s">
        <v>124</v>
      </c>
      <c r="DC593" s="40">
        <v>31990</v>
      </c>
      <c r="DD593" s="13" t="str">
        <f t="shared" si="155"/>
        <v/>
      </c>
      <c r="DE593" s="13" t="str">
        <f t="shared" si="156"/>
        <v/>
      </c>
      <c r="DF593" s="13" t="str">
        <f t="shared" si="157"/>
        <v/>
      </c>
      <c r="DG593" s="40">
        <f t="shared" si="158"/>
        <v>0</v>
      </c>
      <c r="DH593" s="13" t="str">
        <f t="shared" si="152"/>
        <v/>
      </c>
      <c r="DI593" s="22" t="str">
        <f t="shared" si="153"/>
        <v/>
      </c>
      <c r="DJ593" s="13" t="str">
        <f>IF(DI593="","",RANK(DI593,$DI$9:$DI$1415,1)+COUNTIF($DI$9:DI593,DI593)-1)</f>
        <v/>
      </c>
      <c r="DK593" s="13" t="str">
        <f t="shared" si="154"/>
        <v/>
      </c>
      <c r="DL593" s="13" t="str">
        <f t="shared" si="159"/>
        <v/>
      </c>
      <c r="DM593" s="14" t="str">
        <f t="shared" si="160"/>
        <v/>
      </c>
      <c r="DN593" s="13" t="str">
        <f t="shared" si="161"/>
        <v/>
      </c>
      <c r="DO593" s="40">
        <f t="shared" si="162"/>
        <v>0</v>
      </c>
      <c r="DP593" s="40"/>
      <c r="DQ593" s="13" t="str">
        <f t="shared" si="163"/>
        <v/>
      </c>
      <c r="DR593" s="13"/>
      <c r="DS593" s="13"/>
    </row>
    <row r="594" spans="1:123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2"/>
      <c r="CP594" s="22"/>
      <c r="CQ594" s="22"/>
      <c r="CR594" s="22"/>
      <c r="CS594" s="22"/>
      <c r="CT594" s="22"/>
      <c r="CU594" s="22"/>
      <c r="CV594" s="22"/>
      <c r="CW594" s="22"/>
      <c r="CX594" s="22">
        <v>586</v>
      </c>
      <c r="CY594" s="13" t="s">
        <v>1500</v>
      </c>
      <c r="CZ594" s="14" t="s">
        <v>1501</v>
      </c>
      <c r="DA594" s="13" t="s">
        <v>95</v>
      </c>
      <c r="DB594" s="13" t="s">
        <v>51</v>
      </c>
      <c r="DC594" s="40">
        <v>25792</v>
      </c>
      <c r="DD594" s="13" t="str">
        <f t="shared" si="155"/>
        <v/>
      </c>
      <c r="DE594" s="13" t="str">
        <f t="shared" si="156"/>
        <v/>
      </c>
      <c r="DF594" s="13" t="str">
        <f t="shared" si="157"/>
        <v/>
      </c>
      <c r="DG594" s="40">
        <f t="shared" si="158"/>
        <v>0</v>
      </c>
      <c r="DH594" s="13" t="str">
        <f t="shared" si="152"/>
        <v/>
      </c>
      <c r="DI594" s="22" t="str">
        <f t="shared" si="153"/>
        <v/>
      </c>
      <c r="DJ594" s="13" t="str">
        <f>IF(DI594="","",RANK(DI594,$DI$9:$DI$1415,1)+COUNTIF($DI$9:DI594,DI594)-1)</f>
        <v/>
      </c>
      <c r="DK594" s="13" t="str">
        <f t="shared" si="154"/>
        <v/>
      </c>
      <c r="DL594" s="13" t="str">
        <f t="shared" si="159"/>
        <v/>
      </c>
      <c r="DM594" s="14" t="str">
        <f t="shared" si="160"/>
        <v/>
      </c>
      <c r="DN594" s="13" t="str">
        <f t="shared" si="161"/>
        <v/>
      </c>
      <c r="DO594" s="40">
        <f t="shared" si="162"/>
        <v>0</v>
      </c>
      <c r="DP594" s="40"/>
      <c r="DQ594" s="13" t="str">
        <f t="shared" si="163"/>
        <v/>
      </c>
      <c r="DR594" s="13"/>
      <c r="DS594" s="13"/>
    </row>
    <row r="595" spans="1:123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2"/>
      <c r="CP595" s="22"/>
      <c r="CQ595" s="22"/>
      <c r="CR595" s="22"/>
      <c r="CS595" s="22"/>
      <c r="CT595" s="22"/>
      <c r="CU595" s="22"/>
      <c r="CV595" s="22"/>
      <c r="CW595" s="22"/>
      <c r="CX595" s="22">
        <v>587</v>
      </c>
      <c r="CY595" s="13" t="s">
        <v>1502</v>
      </c>
      <c r="CZ595" s="14" t="s">
        <v>1503</v>
      </c>
      <c r="DA595" s="13" t="s">
        <v>95</v>
      </c>
      <c r="DB595" s="13" t="s">
        <v>51</v>
      </c>
      <c r="DC595" s="40">
        <v>27958</v>
      </c>
      <c r="DD595" s="13" t="str">
        <f t="shared" si="155"/>
        <v/>
      </c>
      <c r="DE595" s="13" t="str">
        <f t="shared" si="156"/>
        <v/>
      </c>
      <c r="DF595" s="13" t="str">
        <f t="shared" si="157"/>
        <v/>
      </c>
      <c r="DG595" s="40">
        <f t="shared" si="158"/>
        <v>0</v>
      </c>
      <c r="DH595" s="13" t="str">
        <f t="shared" si="152"/>
        <v/>
      </c>
      <c r="DI595" s="22" t="str">
        <f t="shared" si="153"/>
        <v/>
      </c>
      <c r="DJ595" s="13" t="str">
        <f>IF(DI595="","",RANK(DI595,$DI$9:$DI$1415,1)+COUNTIF($DI$9:DI595,DI595)-1)</f>
        <v/>
      </c>
      <c r="DK595" s="13" t="str">
        <f t="shared" si="154"/>
        <v/>
      </c>
      <c r="DL595" s="13" t="str">
        <f t="shared" si="159"/>
        <v/>
      </c>
      <c r="DM595" s="14" t="str">
        <f t="shared" si="160"/>
        <v/>
      </c>
      <c r="DN595" s="13" t="str">
        <f t="shared" si="161"/>
        <v/>
      </c>
      <c r="DO595" s="40">
        <f t="shared" si="162"/>
        <v>0</v>
      </c>
      <c r="DP595" s="40"/>
      <c r="DQ595" s="13" t="str">
        <f t="shared" si="163"/>
        <v/>
      </c>
      <c r="DR595" s="13"/>
      <c r="DS595" s="13"/>
    </row>
    <row r="596" spans="1:123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2"/>
      <c r="CP596" s="22"/>
      <c r="CQ596" s="22"/>
      <c r="CR596" s="22"/>
      <c r="CS596" s="22"/>
      <c r="CT596" s="22"/>
      <c r="CU596" s="22"/>
      <c r="CV596" s="22"/>
      <c r="CW596" s="22"/>
      <c r="CX596" s="22">
        <v>588</v>
      </c>
      <c r="CY596" s="13" t="s">
        <v>1504</v>
      </c>
      <c r="CZ596" s="14" t="s">
        <v>1505</v>
      </c>
      <c r="DA596" s="13" t="s">
        <v>96</v>
      </c>
      <c r="DB596" s="13" t="s">
        <v>52</v>
      </c>
      <c r="DC596" s="40"/>
      <c r="DD596" s="13" t="str">
        <f t="shared" si="155"/>
        <v/>
      </c>
      <c r="DE596" s="13" t="str">
        <f t="shared" si="156"/>
        <v/>
      </c>
      <c r="DF596" s="13" t="str">
        <f t="shared" si="157"/>
        <v/>
      </c>
      <c r="DG596" s="40">
        <f t="shared" si="158"/>
        <v>0</v>
      </c>
      <c r="DH596" s="13" t="str">
        <f t="shared" si="152"/>
        <v/>
      </c>
      <c r="DI596" s="22" t="str">
        <f t="shared" si="153"/>
        <v/>
      </c>
      <c r="DJ596" s="13" t="str">
        <f>IF(DI596="","",RANK(DI596,$DI$9:$DI$1415,1)+COUNTIF($DI$9:DI596,DI596)-1)</f>
        <v/>
      </c>
      <c r="DK596" s="13" t="str">
        <f t="shared" si="154"/>
        <v/>
      </c>
      <c r="DL596" s="13" t="str">
        <f t="shared" si="159"/>
        <v/>
      </c>
      <c r="DM596" s="14" t="str">
        <f t="shared" si="160"/>
        <v/>
      </c>
      <c r="DN596" s="13" t="str">
        <f t="shared" si="161"/>
        <v/>
      </c>
      <c r="DO596" s="40">
        <f t="shared" si="162"/>
        <v>0</v>
      </c>
      <c r="DP596" s="40"/>
      <c r="DQ596" s="13" t="str">
        <f t="shared" si="163"/>
        <v/>
      </c>
      <c r="DR596" s="13"/>
      <c r="DS596" s="13"/>
    </row>
    <row r="597" spans="1:123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2"/>
      <c r="CP597" s="22"/>
      <c r="CQ597" s="22"/>
      <c r="CR597" s="22"/>
      <c r="CS597" s="22"/>
      <c r="CT597" s="22"/>
      <c r="CU597" s="22"/>
      <c r="CV597" s="22"/>
      <c r="CW597" s="22"/>
      <c r="CX597" s="22">
        <v>589</v>
      </c>
      <c r="CY597" s="13" t="s">
        <v>1506</v>
      </c>
      <c r="CZ597" s="14" t="s">
        <v>1507</v>
      </c>
      <c r="DA597" s="13" t="s">
        <v>96</v>
      </c>
      <c r="DB597" s="13" t="s">
        <v>124</v>
      </c>
      <c r="DC597" s="40"/>
      <c r="DD597" s="13" t="str">
        <f t="shared" si="155"/>
        <v/>
      </c>
      <c r="DE597" s="13" t="str">
        <f t="shared" si="156"/>
        <v/>
      </c>
      <c r="DF597" s="13" t="str">
        <f t="shared" si="157"/>
        <v/>
      </c>
      <c r="DG597" s="40">
        <f t="shared" si="158"/>
        <v>0</v>
      </c>
      <c r="DH597" s="13" t="str">
        <f t="shared" si="152"/>
        <v/>
      </c>
      <c r="DI597" s="22" t="str">
        <f t="shared" si="153"/>
        <v/>
      </c>
      <c r="DJ597" s="13" t="str">
        <f>IF(DI597="","",RANK(DI597,$DI$9:$DI$1415,1)+COUNTIF($DI$9:DI597,DI597)-1)</f>
        <v/>
      </c>
      <c r="DK597" s="13" t="str">
        <f t="shared" si="154"/>
        <v/>
      </c>
      <c r="DL597" s="13" t="str">
        <f t="shared" si="159"/>
        <v/>
      </c>
      <c r="DM597" s="14" t="str">
        <f t="shared" si="160"/>
        <v/>
      </c>
      <c r="DN597" s="13" t="str">
        <f t="shared" si="161"/>
        <v/>
      </c>
      <c r="DO597" s="40">
        <f t="shared" si="162"/>
        <v>0</v>
      </c>
      <c r="DP597" s="40"/>
      <c r="DQ597" s="13" t="str">
        <f t="shared" si="163"/>
        <v/>
      </c>
      <c r="DR597" s="13"/>
      <c r="DS597" s="13"/>
    </row>
    <row r="598" spans="1:123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2"/>
      <c r="CP598" s="22"/>
      <c r="CQ598" s="22"/>
      <c r="CR598" s="22"/>
      <c r="CS598" s="22"/>
      <c r="CT598" s="22"/>
      <c r="CU598" s="22"/>
      <c r="CV598" s="22"/>
      <c r="CW598" s="22"/>
      <c r="CX598" s="22">
        <v>590</v>
      </c>
      <c r="CY598" s="13" t="s">
        <v>1508</v>
      </c>
      <c r="CZ598" s="14" t="s">
        <v>1509</v>
      </c>
      <c r="DA598" s="13" t="s">
        <v>95</v>
      </c>
      <c r="DB598" s="13" t="s">
        <v>124</v>
      </c>
      <c r="DC598" s="40">
        <v>31517</v>
      </c>
      <c r="DD598" s="13" t="str">
        <f t="shared" si="155"/>
        <v/>
      </c>
      <c r="DE598" s="13" t="str">
        <f t="shared" si="156"/>
        <v/>
      </c>
      <c r="DF598" s="13" t="str">
        <f t="shared" si="157"/>
        <v/>
      </c>
      <c r="DG598" s="40">
        <f t="shared" si="158"/>
        <v>0</v>
      </c>
      <c r="DH598" s="13" t="str">
        <f t="shared" si="152"/>
        <v/>
      </c>
      <c r="DI598" s="22" t="str">
        <f t="shared" si="153"/>
        <v/>
      </c>
      <c r="DJ598" s="13" t="str">
        <f>IF(DI598="","",RANK(DI598,$DI$9:$DI$1415,1)+COUNTIF($DI$9:DI598,DI598)-1)</f>
        <v/>
      </c>
      <c r="DK598" s="13" t="str">
        <f t="shared" si="154"/>
        <v/>
      </c>
      <c r="DL598" s="13" t="str">
        <f t="shared" si="159"/>
        <v/>
      </c>
      <c r="DM598" s="14" t="str">
        <f t="shared" si="160"/>
        <v/>
      </c>
      <c r="DN598" s="13" t="str">
        <f t="shared" si="161"/>
        <v/>
      </c>
      <c r="DO598" s="40">
        <f t="shared" si="162"/>
        <v>0</v>
      </c>
      <c r="DP598" s="40"/>
      <c r="DQ598" s="13" t="str">
        <f t="shared" si="163"/>
        <v/>
      </c>
      <c r="DR598" s="13"/>
      <c r="DS598" s="13"/>
    </row>
    <row r="599" spans="1:123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2"/>
      <c r="CP599" s="22"/>
      <c r="CQ599" s="22"/>
      <c r="CR599" s="22"/>
      <c r="CS599" s="22"/>
      <c r="CT599" s="22"/>
      <c r="CU599" s="22"/>
      <c r="CV599" s="22"/>
      <c r="CW599" s="22"/>
      <c r="CX599" s="22">
        <v>591</v>
      </c>
      <c r="CY599" s="13" t="s">
        <v>1510</v>
      </c>
      <c r="CZ599" s="14" t="s">
        <v>1511</v>
      </c>
      <c r="DA599" s="13" t="s">
        <v>95</v>
      </c>
      <c r="DB599" s="13" t="s">
        <v>124</v>
      </c>
      <c r="DC599" s="40"/>
      <c r="DD599" s="13" t="str">
        <f t="shared" si="155"/>
        <v/>
      </c>
      <c r="DE599" s="13" t="str">
        <f t="shared" si="156"/>
        <v/>
      </c>
      <c r="DF599" s="13" t="str">
        <f t="shared" si="157"/>
        <v/>
      </c>
      <c r="DG599" s="40">
        <f t="shared" si="158"/>
        <v>0</v>
      </c>
      <c r="DH599" s="13" t="str">
        <f t="shared" si="152"/>
        <v/>
      </c>
      <c r="DI599" s="22" t="str">
        <f t="shared" si="153"/>
        <v/>
      </c>
      <c r="DJ599" s="13" t="str">
        <f>IF(DI599="","",RANK(DI599,$DI$9:$DI$1415,1)+COUNTIF($DI$9:DI599,DI599)-1)</f>
        <v/>
      </c>
      <c r="DK599" s="13" t="str">
        <f t="shared" si="154"/>
        <v/>
      </c>
      <c r="DL599" s="13" t="str">
        <f t="shared" si="159"/>
        <v/>
      </c>
      <c r="DM599" s="14" t="str">
        <f t="shared" si="160"/>
        <v/>
      </c>
      <c r="DN599" s="13" t="str">
        <f t="shared" si="161"/>
        <v/>
      </c>
      <c r="DO599" s="40">
        <f t="shared" si="162"/>
        <v>0</v>
      </c>
      <c r="DP599" s="40"/>
      <c r="DQ599" s="13" t="str">
        <f t="shared" si="163"/>
        <v/>
      </c>
      <c r="DR599" s="13"/>
      <c r="DS599" s="13"/>
    </row>
    <row r="600" spans="1:123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2"/>
      <c r="CP600" s="22"/>
      <c r="CQ600" s="22"/>
      <c r="CR600" s="22"/>
      <c r="CS600" s="22"/>
      <c r="CT600" s="22"/>
      <c r="CU600" s="22"/>
      <c r="CV600" s="22"/>
      <c r="CW600" s="22"/>
      <c r="CX600" s="22">
        <v>592</v>
      </c>
      <c r="CY600" s="13" t="s">
        <v>1512</v>
      </c>
      <c r="CZ600" s="14" t="s">
        <v>1513</v>
      </c>
      <c r="DA600" s="13" t="s">
        <v>95</v>
      </c>
      <c r="DB600" s="13" t="s">
        <v>124</v>
      </c>
      <c r="DC600" s="40">
        <v>22964</v>
      </c>
      <c r="DD600" s="13" t="str">
        <f t="shared" si="155"/>
        <v/>
      </c>
      <c r="DE600" s="13" t="str">
        <f t="shared" si="156"/>
        <v/>
      </c>
      <c r="DF600" s="13" t="str">
        <f t="shared" si="157"/>
        <v/>
      </c>
      <c r="DG600" s="40">
        <f t="shared" si="158"/>
        <v>0</v>
      </c>
      <c r="DH600" s="13" t="str">
        <f t="shared" si="152"/>
        <v/>
      </c>
      <c r="DI600" s="22" t="str">
        <f t="shared" si="153"/>
        <v/>
      </c>
      <c r="DJ600" s="13" t="str">
        <f>IF(DI600="","",RANK(DI600,$DI$9:$DI$1415,1)+COUNTIF($DI$9:DI600,DI600)-1)</f>
        <v/>
      </c>
      <c r="DK600" s="13" t="str">
        <f t="shared" si="154"/>
        <v/>
      </c>
      <c r="DL600" s="13" t="str">
        <f t="shared" si="159"/>
        <v/>
      </c>
      <c r="DM600" s="14" t="str">
        <f t="shared" si="160"/>
        <v/>
      </c>
      <c r="DN600" s="13" t="str">
        <f t="shared" si="161"/>
        <v/>
      </c>
      <c r="DO600" s="40">
        <f t="shared" si="162"/>
        <v>0</v>
      </c>
      <c r="DP600" s="40"/>
      <c r="DQ600" s="13" t="str">
        <f t="shared" si="163"/>
        <v/>
      </c>
      <c r="DR600" s="13"/>
      <c r="DS600" s="13"/>
    </row>
    <row r="601" spans="1:123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2"/>
      <c r="CP601" s="22"/>
      <c r="CQ601" s="22"/>
      <c r="CR601" s="22"/>
      <c r="CS601" s="22"/>
      <c r="CT601" s="22"/>
      <c r="CU601" s="22"/>
      <c r="CV601" s="22"/>
      <c r="CW601" s="22"/>
      <c r="CX601" s="22">
        <v>593</v>
      </c>
      <c r="CY601" s="13" t="s">
        <v>1514</v>
      </c>
      <c r="CZ601" s="14" t="s">
        <v>1515</v>
      </c>
      <c r="DA601" s="13" t="s">
        <v>95</v>
      </c>
      <c r="DB601" s="13" t="s">
        <v>46</v>
      </c>
      <c r="DC601" s="40">
        <v>31786</v>
      </c>
      <c r="DD601" s="13" t="str">
        <f t="shared" si="155"/>
        <v/>
      </c>
      <c r="DE601" s="13" t="str">
        <f t="shared" si="156"/>
        <v/>
      </c>
      <c r="DF601" s="13" t="str">
        <f t="shared" si="157"/>
        <v/>
      </c>
      <c r="DG601" s="40">
        <f t="shared" si="158"/>
        <v>0</v>
      </c>
      <c r="DH601" s="13" t="str">
        <f t="shared" si="152"/>
        <v/>
      </c>
      <c r="DI601" s="22" t="str">
        <f t="shared" si="153"/>
        <v/>
      </c>
      <c r="DJ601" s="13" t="str">
        <f>IF(DI601="","",RANK(DI601,$DI$9:$DI$1415,1)+COUNTIF($DI$9:DI601,DI601)-1)</f>
        <v/>
      </c>
      <c r="DK601" s="13" t="str">
        <f t="shared" si="154"/>
        <v/>
      </c>
      <c r="DL601" s="13" t="str">
        <f t="shared" si="159"/>
        <v/>
      </c>
      <c r="DM601" s="14" t="str">
        <f t="shared" si="160"/>
        <v/>
      </c>
      <c r="DN601" s="13" t="str">
        <f t="shared" si="161"/>
        <v/>
      </c>
      <c r="DO601" s="40">
        <f t="shared" si="162"/>
        <v>0</v>
      </c>
      <c r="DP601" s="40"/>
      <c r="DQ601" s="13" t="str">
        <f t="shared" si="163"/>
        <v/>
      </c>
      <c r="DR601" s="13"/>
      <c r="DS601" s="13"/>
    </row>
    <row r="602" spans="1:123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2"/>
      <c r="CP602" s="22"/>
      <c r="CQ602" s="22"/>
      <c r="CR602" s="22"/>
      <c r="CS602" s="22"/>
      <c r="CT602" s="22"/>
      <c r="CU602" s="22"/>
      <c r="CV602" s="22"/>
      <c r="CW602" s="22"/>
      <c r="CX602" s="22">
        <v>594</v>
      </c>
      <c r="CY602" s="13" t="s">
        <v>1516</v>
      </c>
      <c r="CZ602" s="14" t="s">
        <v>1517</v>
      </c>
      <c r="DA602" s="13" t="s">
        <v>95</v>
      </c>
      <c r="DB602" s="13" t="s">
        <v>124</v>
      </c>
      <c r="DC602" s="40"/>
      <c r="DD602" s="13" t="str">
        <f t="shared" si="155"/>
        <v/>
      </c>
      <c r="DE602" s="13" t="str">
        <f t="shared" si="156"/>
        <v/>
      </c>
      <c r="DF602" s="13" t="str">
        <f t="shared" si="157"/>
        <v/>
      </c>
      <c r="DG602" s="40">
        <f t="shared" si="158"/>
        <v>0</v>
      </c>
      <c r="DH602" s="13" t="str">
        <f t="shared" si="152"/>
        <v/>
      </c>
      <c r="DI602" s="22" t="str">
        <f t="shared" si="153"/>
        <v/>
      </c>
      <c r="DJ602" s="13" t="str">
        <f>IF(DI602="","",RANK(DI602,$DI$9:$DI$1415,1)+COUNTIF($DI$9:DI602,DI602)-1)</f>
        <v/>
      </c>
      <c r="DK602" s="13" t="str">
        <f t="shared" si="154"/>
        <v/>
      </c>
      <c r="DL602" s="13" t="str">
        <f t="shared" si="159"/>
        <v/>
      </c>
      <c r="DM602" s="14" t="str">
        <f t="shared" si="160"/>
        <v/>
      </c>
      <c r="DN602" s="13" t="str">
        <f t="shared" si="161"/>
        <v/>
      </c>
      <c r="DO602" s="40">
        <f t="shared" si="162"/>
        <v>0</v>
      </c>
      <c r="DP602" s="40"/>
      <c r="DQ602" s="13" t="str">
        <f t="shared" si="163"/>
        <v/>
      </c>
      <c r="DR602" s="13"/>
      <c r="DS602" s="13"/>
    </row>
    <row r="603" spans="1:123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2"/>
      <c r="CP603" s="22"/>
      <c r="CQ603" s="22"/>
      <c r="CR603" s="22"/>
      <c r="CS603" s="22"/>
      <c r="CT603" s="22"/>
      <c r="CU603" s="22"/>
      <c r="CV603" s="22"/>
      <c r="CW603" s="22"/>
      <c r="CX603" s="22">
        <v>595</v>
      </c>
      <c r="CY603" s="13" t="s">
        <v>1518</v>
      </c>
      <c r="CZ603" s="14" t="s">
        <v>1519</v>
      </c>
      <c r="DA603" s="13" t="s">
        <v>95</v>
      </c>
      <c r="DB603" s="13" t="s">
        <v>100</v>
      </c>
      <c r="DC603" s="40"/>
      <c r="DD603" s="13" t="str">
        <f t="shared" si="155"/>
        <v/>
      </c>
      <c r="DE603" s="13" t="str">
        <f t="shared" si="156"/>
        <v/>
      </c>
      <c r="DF603" s="13" t="str">
        <f t="shared" si="157"/>
        <v/>
      </c>
      <c r="DG603" s="40">
        <f t="shared" si="158"/>
        <v>0</v>
      </c>
      <c r="DH603" s="13" t="str">
        <f t="shared" si="152"/>
        <v/>
      </c>
      <c r="DI603" s="22" t="str">
        <f t="shared" si="153"/>
        <v/>
      </c>
      <c r="DJ603" s="13" t="str">
        <f>IF(DI603="","",RANK(DI603,$DI$9:$DI$1415,1)+COUNTIF($DI$9:DI603,DI603)-1)</f>
        <v/>
      </c>
      <c r="DK603" s="13" t="str">
        <f t="shared" si="154"/>
        <v/>
      </c>
      <c r="DL603" s="13" t="str">
        <f t="shared" si="159"/>
        <v/>
      </c>
      <c r="DM603" s="14" t="str">
        <f t="shared" si="160"/>
        <v/>
      </c>
      <c r="DN603" s="13" t="str">
        <f t="shared" si="161"/>
        <v/>
      </c>
      <c r="DO603" s="40">
        <f t="shared" si="162"/>
        <v>0</v>
      </c>
      <c r="DP603" s="40"/>
      <c r="DQ603" s="13" t="str">
        <f t="shared" si="163"/>
        <v/>
      </c>
      <c r="DR603" s="13"/>
      <c r="DS603" s="13"/>
    </row>
    <row r="604" spans="1:123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2"/>
      <c r="CP604" s="22"/>
      <c r="CQ604" s="22"/>
      <c r="CR604" s="22"/>
      <c r="CS604" s="22"/>
      <c r="CT604" s="22"/>
      <c r="CU604" s="22"/>
      <c r="CV604" s="22"/>
      <c r="CW604" s="22"/>
      <c r="CX604" s="22">
        <v>596</v>
      </c>
      <c r="CY604" s="13" t="s">
        <v>1520</v>
      </c>
      <c r="CZ604" s="14" t="s">
        <v>1521</v>
      </c>
      <c r="DA604" s="13" t="s">
        <v>95</v>
      </c>
      <c r="DB604" s="13" t="s">
        <v>52</v>
      </c>
      <c r="DC604" s="40"/>
      <c r="DD604" s="13" t="str">
        <f t="shared" si="155"/>
        <v/>
      </c>
      <c r="DE604" s="13" t="str">
        <f t="shared" si="156"/>
        <v/>
      </c>
      <c r="DF604" s="13" t="str">
        <f t="shared" si="157"/>
        <v/>
      </c>
      <c r="DG604" s="40">
        <f t="shared" si="158"/>
        <v>0</v>
      </c>
      <c r="DH604" s="13" t="str">
        <f t="shared" si="152"/>
        <v/>
      </c>
      <c r="DI604" s="22" t="str">
        <f t="shared" si="153"/>
        <v/>
      </c>
      <c r="DJ604" s="13" t="str">
        <f>IF(DI604="","",RANK(DI604,$DI$9:$DI$1415,1)+COUNTIF($DI$9:DI604,DI604)-1)</f>
        <v/>
      </c>
      <c r="DK604" s="13" t="str">
        <f t="shared" si="154"/>
        <v/>
      </c>
      <c r="DL604" s="13" t="str">
        <f t="shared" si="159"/>
        <v/>
      </c>
      <c r="DM604" s="14" t="str">
        <f t="shared" si="160"/>
        <v/>
      </c>
      <c r="DN604" s="13" t="str">
        <f t="shared" si="161"/>
        <v/>
      </c>
      <c r="DO604" s="40">
        <f t="shared" si="162"/>
        <v>0</v>
      </c>
      <c r="DP604" s="40"/>
      <c r="DQ604" s="13" t="str">
        <f t="shared" si="163"/>
        <v/>
      </c>
      <c r="DR604" s="13"/>
      <c r="DS604" s="13"/>
    </row>
    <row r="605" spans="1:123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2"/>
      <c r="CP605" s="22"/>
      <c r="CQ605" s="22"/>
      <c r="CR605" s="22"/>
      <c r="CS605" s="22"/>
      <c r="CT605" s="22"/>
      <c r="CU605" s="22"/>
      <c r="CV605" s="22"/>
      <c r="CW605" s="22"/>
      <c r="CX605" s="22">
        <v>597</v>
      </c>
      <c r="CY605" s="13" t="s">
        <v>1522</v>
      </c>
      <c r="CZ605" s="14" t="s">
        <v>1523</v>
      </c>
      <c r="DA605" s="13" t="s">
        <v>95</v>
      </c>
      <c r="DB605" s="13" t="s">
        <v>103</v>
      </c>
      <c r="DC605" s="40">
        <v>33912</v>
      </c>
      <c r="DD605" s="13" t="str">
        <f t="shared" si="155"/>
        <v/>
      </c>
      <c r="DE605" s="13" t="str">
        <f t="shared" si="156"/>
        <v/>
      </c>
      <c r="DF605" s="13" t="str">
        <f t="shared" si="157"/>
        <v/>
      </c>
      <c r="DG605" s="40">
        <f t="shared" si="158"/>
        <v>0</v>
      </c>
      <c r="DH605" s="13" t="str">
        <f t="shared" si="152"/>
        <v/>
      </c>
      <c r="DI605" s="22" t="str">
        <f t="shared" si="153"/>
        <v/>
      </c>
      <c r="DJ605" s="13" t="str">
        <f>IF(DI605="","",RANK(DI605,$DI$9:$DI$1415,1)+COUNTIF($DI$9:DI605,DI605)-1)</f>
        <v/>
      </c>
      <c r="DK605" s="13" t="str">
        <f t="shared" si="154"/>
        <v/>
      </c>
      <c r="DL605" s="13" t="str">
        <f t="shared" si="159"/>
        <v/>
      </c>
      <c r="DM605" s="14" t="str">
        <f t="shared" si="160"/>
        <v/>
      </c>
      <c r="DN605" s="13" t="str">
        <f t="shared" si="161"/>
        <v/>
      </c>
      <c r="DO605" s="40">
        <f t="shared" si="162"/>
        <v>0</v>
      </c>
      <c r="DP605" s="40"/>
      <c r="DQ605" s="13" t="str">
        <f t="shared" si="163"/>
        <v/>
      </c>
      <c r="DR605" s="13"/>
      <c r="DS605" s="13"/>
    </row>
    <row r="606" spans="1:123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2"/>
      <c r="CP606" s="22"/>
      <c r="CQ606" s="22"/>
      <c r="CR606" s="22"/>
      <c r="CS606" s="22"/>
      <c r="CT606" s="22"/>
      <c r="CU606" s="22"/>
      <c r="CV606" s="22"/>
      <c r="CW606" s="22"/>
      <c r="CX606" s="22">
        <v>598</v>
      </c>
      <c r="CY606" s="13" t="s">
        <v>1524</v>
      </c>
      <c r="CZ606" s="14" t="s">
        <v>1525</v>
      </c>
      <c r="DA606" s="13" t="s">
        <v>95</v>
      </c>
      <c r="DB606" s="13" t="s">
        <v>98</v>
      </c>
      <c r="DC606" s="40">
        <v>26354</v>
      </c>
      <c r="DD606" s="13" t="str">
        <f t="shared" si="155"/>
        <v/>
      </c>
      <c r="DE606" s="13" t="str">
        <f t="shared" si="156"/>
        <v/>
      </c>
      <c r="DF606" s="13" t="str">
        <f t="shared" si="157"/>
        <v/>
      </c>
      <c r="DG606" s="40">
        <f t="shared" si="158"/>
        <v>0</v>
      </c>
      <c r="DH606" s="13" t="str">
        <f t="shared" si="152"/>
        <v/>
      </c>
      <c r="DI606" s="22" t="str">
        <f t="shared" si="153"/>
        <v/>
      </c>
      <c r="DJ606" s="13" t="str">
        <f>IF(DI606="","",RANK(DI606,$DI$9:$DI$1415,1)+COUNTIF($DI$9:DI606,DI606)-1)</f>
        <v/>
      </c>
      <c r="DK606" s="13" t="str">
        <f t="shared" si="154"/>
        <v/>
      </c>
      <c r="DL606" s="13" t="str">
        <f t="shared" si="159"/>
        <v/>
      </c>
      <c r="DM606" s="14" t="str">
        <f t="shared" si="160"/>
        <v/>
      </c>
      <c r="DN606" s="13" t="str">
        <f t="shared" si="161"/>
        <v/>
      </c>
      <c r="DO606" s="40">
        <f t="shared" si="162"/>
        <v>0</v>
      </c>
      <c r="DP606" s="40"/>
      <c r="DQ606" s="13" t="str">
        <f t="shared" si="163"/>
        <v/>
      </c>
      <c r="DR606" s="13"/>
      <c r="DS606" s="13"/>
    </row>
    <row r="607" spans="1:123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2"/>
      <c r="CP607" s="22"/>
      <c r="CQ607" s="22"/>
      <c r="CR607" s="22"/>
      <c r="CS607" s="22"/>
      <c r="CT607" s="22"/>
      <c r="CU607" s="22"/>
      <c r="CV607" s="22"/>
      <c r="CW607" s="22"/>
      <c r="CX607" s="22">
        <v>599</v>
      </c>
      <c r="CY607" s="13" t="s">
        <v>1526</v>
      </c>
      <c r="CZ607" s="14" t="s">
        <v>1527</v>
      </c>
      <c r="DA607" s="13" t="s">
        <v>95</v>
      </c>
      <c r="DB607" s="13" t="s">
        <v>124</v>
      </c>
      <c r="DC607" s="40"/>
      <c r="DD607" s="13" t="str">
        <f t="shared" si="155"/>
        <v/>
      </c>
      <c r="DE607" s="13" t="str">
        <f t="shared" si="156"/>
        <v/>
      </c>
      <c r="DF607" s="13" t="str">
        <f t="shared" si="157"/>
        <v/>
      </c>
      <c r="DG607" s="40">
        <f t="shared" si="158"/>
        <v>0</v>
      </c>
      <c r="DH607" s="13" t="str">
        <f t="shared" si="152"/>
        <v/>
      </c>
      <c r="DI607" s="22" t="str">
        <f t="shared" si="153"/>
        <v/>
      </c>
      <c r="DJ607" s="13" t="str">
        <f>IF(DI607="","",RANK(DI607,$DI$9:$DI$1415,1)+COUNTIF($DI$9:DI607,DI607)-1)</f>
        <v/>
      </c>
      <c r="DK607" s="13" t="str">
        <f t="shared" si="154"/>
        <v/>
      </c>
      <c r="DL607" s="13" t="str">
        <f t="shared" si="159"/>
        <v/>
      </c>
      <c r="DM607" s="14" t="str">
        <f t="shared" si="160"/>
        <v/>
      </c>
      <c r="DN607" s="13" t="str">
        <f t="shared" si="161"/>
        <v/>
      </c>
      <c r="DO607" s="40">
        <f t="shared" si="162"/>
        <v>0</v>
      </c>
      <c r="DP607" s="40"/>
      <c r="DQ607" s="13" t="str">
        <f t="shared" si="163"/>
        <v/>
      </c>
      <c r="DR607" s="13"/>
      <c r="DS607" s="13"/>
    </row>
    <row r="608" spans="1:123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2"/>
      <c r="CP608" s="22"/>
      <c r="CQ608" s="22"/>
      <c r="CR608" s="22"/>
      <c r="CS608" s="22"/>
      <c r="CT608" s="22"/>
      <c r="CU608" s="22"/>
      <c r="CV608" s="22"/>
      <c r="CW608" s="22"/>
      <c r="CX608" s="22">
        <v>600</v>
      </c>
      <c r="CY608" s="13" t="s">
        <v>1528</v>
      </c>
      <c r="CZ608" s="14" t="s">
        <v>1529</v>
      </c>
      <c r="DA608" s="13" t="s">
        <v>95</v>
      </c>
      <c r="DB608" s="13" t="s">
        <v>104</v>
      </c>
      <c r="DC608" s="40"/>
      <c r="DD608" s="13" t="str">
        <f t="shared" si="155"/>
        <v/>
      </c>
      <c r="DE608" s="13" t="str">
        <f t="shared" si="156"/>
        <v/>
      </c>
      <c r="DF608" s="13" t="str">
        <f t="shared" si="157"/>
        <v/>
      </c>
      <c r="DG608" s="40">
        <f t="shared" si="158"/>
        <v>0</v>
      </c>
      <c r="DH608" s="13" t="str">
        <f t="shared" si="152"/>
        <v/>
      </c>
      <c r="DI608" s="22" t="str">
        <f t="shared" si="153"/>
        <v/>
      </c>
      <c r="DJ608" s="13" t="str">
        <f>IF(DI608="","",RANK(DI608,$DI$9:$DI$1415,1)+COUNTIF($DI$9:DI608,DI608)-1)</f>
        <v/>
      </c>
      <c r="DK608" s="13" t="str">
        <f t="shared" si="154"/>
        <v/>
      </c>
      <c r="DL608" s="13" t="str">
        <f t="shared" si="159"/>
        <v/>
      </c>
      <c r="DM608" s="14" t="str">
        <f t="shared" si="160"/>
        <v/>
      </c>
      <c r="DN608" s="13" t="str">
        <f t="shared" si="161"/>
        <v/>
      </c>
      <c r="DO608" s="40">
        <f t="shared" si="162"/>
        <v>0</v>
      </c>
      <c r="DP608" s="40"/>
      <c r="DQ608" s="13" t="str">
        <f t="shared" si="163"/>
        <v/>
      </c>
      <c r="DR608" s="13"/>
      <c r="DS608" s="13"/>
    </row>
    <row r="609" spans="1:123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2"/>
      <c r="CP609" s="22"/>
      <c r="CQ609" s="22"/>
      <c r="CR609" s="22"/>
      <c r="CS609" s="22"/>
      <c r="CT609" s="22"/>
      <c r="CU609" s="22"/>
      <c r="CV609" s="22"/>
      <c r="CW609" s="22"/>
      <c r="CX609" s="22">
        <v>601</v>
      </c>
      <c r="CY609" s="13" t="s">
        <v>1530</v>
      </c>
      <c r="CZ609" s="14" t="s">
        <v>1531</v>
      </c>
      <c r="DA609" s="13" t="s">
        <v>95</v>
      </c>
      <c r="DB609" s="13" t="s">
        <v>108</v>
      </c>
      <c r="DC609" s="40"/>
      <c r="DD609" s="13" t="str">
        <f t="shared" si="155"/>
        <v/>
      </c>
      <c r="DE609" s="13" t="str">
        <f t="shared" si="156"/>
        <v/>
      </c>
      <c r="DF609" s="13" t="str">
        <f t="shared" si="157"/>
        <v/>
      </c>
      <c r="DG609" s="40">
        <f t="shared" si="158"/>
        <v>0</v>
      </c>
      <c r="DH609" s="13" t="str">
        <f t="shared" si="152"/>
        <v/>
      </c>
      <c r="DI609" s="22" t="str">
        <f t="shared" si="153"/>
        <v/>
      </c>
      <c r="DJ609" s="13" t="str">
        <f>IF(DI609="","",RANK(DI609,$DI$9:$DI$1415,1)+COUNTIF($DI$9:DI609,DI609)-1)</f>
        <v/>
      </c>
      <c r="DK609" s="13" t="str">
        <f t="shared" si="154"/>
        <v/>
      </c>
      <c r="DL609" s="13" t="str">
        <f t="shared" si="159"/>
        <v/>
      </c>
      <c r="DM609" s="14" t="str">
        <f t="shared" si="160"/>
        <v/>
      </c>
      <c r="DN609" s="13" t="str">
        <f t="shared" si="161"/>
        <v/>
      </c>
      <c r="DO609" s="40">
        <f t="shared" si="162"/>
        <v>0</v>
      </c>
      <c r="DP609" s="40"/>
      <c r="DQ609" s="13" t="str">
        <f t="shared" si="163"/>
        <v/>
      </c>
      <c r="DR609" s="13"/>
      <c r="DS609" s="13"/>
    </row>
    <row r="610" spans="1:123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2"/>
      <c r="CP610" s="22"/>
      <c r="CQ610" s="22"/>
      <c r="CR610" s="22"/>
      <c r="CS610" s="22"/>
      <c r="CT610" s="22"/>
      <c r="CU610" s="22"/>
      <c r="CV610" s="22"/>
      <c r="CW610" s="22"/>
      <c r="CX610" s="22">
        <v>602</v>
      </c>
      <c r="CY610" s="13" t="s">
        <v>1532</v>
      </c>
      <c r="CZ610" s="14" t="s">
        <v>1533</v>
      </c>
      <c r="DA610" s="13" t="s">
        <v>95</v>
      </c>
      <c r="DB610" s="13" t="s">
        <v>98</v>
      </c>
      <c r="DC610" s="40">
        <v>25664</v>
      </c>
      <c r="DD610" s="13" t="str">
        <f t="shared" si="155"/>
        <v/>
      </c>
      <c r="DE610" s="13" t="str">
        <f t="shared" si="156"/>
        <v/>
      </c>
      <c r="DF610" s="13" t="str">
        <f t="shared" si="157"/>
        <v/>
      </c>
      <c r="DG610" s="40">
        <f t="shared" si="158"/>
        <v>0</v>
      </c>
      <c r="DH610" s="13" t="str">
        <f t="shared" si="152"/>
        <v/>
      </c>
      <c r="DI610" s="22" t="str">
        <f t="shared" si="153"/>
        <v/>
      </c>
      <c r="DJ610" s="13" t="str">
        <f>IF(DI610="","",RANK(DI610,$DI$9:$DI$1415,1)+COUNTIF($DI$9:DI610,DI610)-1)</f>
        <v/>
      </c>
      <c r="DK610" s="13" t="str">
        <f t="shared" si="154"/>
        <v/>
      </c>
      <c r="DL610" s="13" t="str">
        <f t="shared" si="159"/>
        <v/>
      </c>
      <c r="DM610" s="14" t="str">
        <f t="shared" si="160"/>
        <v/>
      </c>
      <c r="DN610" s="13" t="str">
        <f t="shared" si="161"/>
        <v/>
      </c>
      <c r="DO610" s="40">
        <f t="shared" si="162"/>
        <v>0</v>
      </c>
      <c r="DP610" s="40"/>
      <c r="DQ610" s="13" t="str">
        <f t="shared" si="163"/>
        <v/>
      </c>
      <c r="DR610" s="13"/>
      <c r="DS610" s="13"/>
    </row>
    <row r="611" spans="1:123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2"/>
      <c r="CP611" s="22"/>
      <c r="CQ611" s="22"/>
      <c r="CR611" s="22"/>
      <c r="CS611" s="22"/>
      <c r="CT611" s="22"/>
      <c r="CU611" s="22"/>
      <c r="CV611" s="22"/>
      <c r="CW611" s="22"/>
      <c r="CX611" s="22">
        <v>603</v>
      </c>
      <c r="CY611" s="13" t="s">
        <v>1534</v>
      </c>
      <c r="CZ611" s="14" t="s">
        <v>74</v>
      </c>
      <c r="DA611" s="13" t="s">
        <v>95</v>
      </c>
      <c r="DB611" s="13" t="s">
        <v>98</v>
      </c>
      <c r="DC611" s="40">
        <v>31853</v>
      </c>
      <c r="DD611" s="13" t="str">
        <f t="shared" si="155"/>
        <v/>
      </c>
      <c r="DE611" s="13" t="str">
        <f t="shared" si="156"/>
        <v/>
      </c>
      <c r="DF611" s="13" t="str">
        <f t="shared" si="157"/>
        <v/>
      </c>
      <c r="DG611" s="40">
        <f t="shared" si="158"/>
        <v>0</v>
      </c>
      <c r="DH611" s="13" t="str">
        <f t="shared" si="152"/>
        <v/>
      </c>
      <c r="DI611" s="22" t="str">
        <f t="shared" si="153"/>
        <v/>
      </c>
      <c r="DJ611" s="13" t="str">
        <f>IF(DI611="","",RANK(DI611,$DI$9:$DI$1415,1)+COUNTIF($DI$9:DI611,DI611)-1)</f>
        <v/>
      </c>
      <c r="DK611" s="13" t="str">
        <f t="shared" si="154"/>
        <v/>
      </c>
      <c r="DL611" s="13" t="str">
        <f t="shared" si="159"/>
        <v/>
      </c>
      <c r="DM611" s="14" t="str">
        <f t="shared" si="160"/>
        <v/>
      </c>
      <c r="DN611" s="13" t="str">
        <f t="shared" si="161"/>
        <v/>
      </c>
      <c r="DO611" s="40">
        <f t="shared" si="162"/>
        <v>0</v>
      </c>
      <c r="DP611" s="40"/>
      <c r="DQ611" s="13" t="str">
        <f t="shared" si="163"/>
        <v/>
      </c>
      <c r="DR611" s="13"/>
      <c r="DS611" s="13"/>
    </row>
    <row r="612" spans="1:123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2"/>
      <c r="CP612" s="22"/>
      <c r="CQ612" s="22"/>
      <c r="CR612" s="22"/>
      <c r="CS612" s="22"/>
      <c r="CT612" s="22"/>
      <c r="CU612" s="22"/>
      <c r="CV612" s="22"/>
      <c r="CW612" s="22"/>
      <c r="CX612" s="22">
        <v>604</v>
      </c>
      <c r="CY612" s="13" t="s">
        <v>1535</v>
      </c>
      <c r="CZ612" s="14" t="s">
        <v>1536</v>
      </c>
      <c r="DA612" s="13" t="s">
        <v>96</v>
      </c>
      <c r="DB612" s="13" t="s">
        <v>99</v>
      </c>
      <c r="DC612" s="40">
        <v>34977</v>
      </c>
      <c r="DD612" s="13" t="str">
        <f t="shared" si="155"/>
        <v/>
      </c>
      <c r="DE612" s="13" t="str">
        <f t="shared" si="156"/>
        <v/>
      </c>
      <c r="DF612" s="13" t="str">
        <f t="shared" si="157"/>
        <v/>
      </c>
      <c r="DG612" s="40">
        <f t="shared" si="158"/>
        <v>0</v>
      </c>
      <c r="DH612" s="13" t="str">
        <f t="shared" si="152"/>
        <v/>
      </c>
      <c r="DI612" s="22" t="str">
        <f t="shared" si="153"/>
        <v/>
      </c>
      <c r="DJ612" s="13" t="str">
        <f>IF(DI612="","",RANK(DI612,$DI$9:$DI$1415,1)+COUNTIF($DI$9:DI612,DI612)-1)</f>
        <v/>
      </c>
      <c r="DK612" s="13" t="str">
        <f t="shared" si="154"/>
        <v/>
      </c>
      <c r="DL612" s="13" t="str">
        <f t="shared" si="159"/>
        <v/>
      </c>
      <c r="DM612" s="14" t="str">
        <f t="shared" si="160"/>
        <v/>
      </c>
      <c r="DN612" s="13" t="str">
        <f t="shared" si="161"/>
        <v/>
      </c>
      <c r="DO612" s="40">
        <f t="shared" si="162"/>
        <v>0</v>
      </c>
      <c r="DP612" s="40"/>
      <c r="DQ612" s="13" t="str">
        <f t="shared" si="163"/>
        <v/>
      </c>
      <c r="DR612" s="13"/>
      <c r="DS612" s="13"/>
    </row>
    <row r="613" spans="1:123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2"/>
      <c r="CP613" s="22"/>
      <c r="CQ613" s="22"/>
      <c r="CR613" s="22"/>
      <c r="CS613" s="22"/>
      <c r="CT613" s="22"/>
      <c r="CU613" s="22"/>
      <c r="CV613" s="22"/>
      <c r="CW613" s="22"/>
      <c r="CX613" s="22">
        <v>605</v>
      </c>
      <c r="CY613" s="13" t="s">
        <v>1537</v>
      </c>
      <c r="CZ613" s="14" t="s">
        <v>1538</v>
      </c>
      <c r="DA613" s="13" t="s">
        <v>95</v>
      </c>
      <c r="DB613" s="13" t="s">
        <v>124</v>
      </c>
      <c r="DC613" s="40"/>
      <c r="DD613" s="13" t="str">
        <f t="shared" si="155"/>
        <v/>
      </c>
      <c r="DE613" s="13" t="str">
        <f t="shared" si="156"/>
        <v/>
      </c>
      <c r="DF613" s="13" t="str">
        <f t="shared" si="157"/>
        <v/>
      </c>
      <c r="DG613" s="40">
        <f t="shared" si="158"/>
        <v>0</v>
      </c>
      <c r="DH613" s="13" t="str">
        <f t="shared" si="152"/>
        <v/>
      </c>
      <c r="DI613" s="22" t="str">
        <f t="shared" si="153"/>
        <v/>
      </c>
      <c r="DJ613" s="13" t="str">
        <f>IF(DI613="","",RANK(DI613,$DI$9:$DI$1415,1)+COUNTIF($DI$9:DI613,DI613)-1)</f>
        <v/>
      </c>
      <c r="DK613" s="13" t="str">
        <f t="shared" si="154"/>
        <v/>
      </c>
      <c r="DL613" s="13" t="str">
        <f t="shared" si="159"/>
        <v/>
      </c>
      <c r="DM613" s="14" t="str">
        <f t="shared" si="160"/>
        <v/>
      </c>
      <c r="DN613" s="13" t="str">
        <f t="shared" si="161"/>
        <v/>
      </c>
      <c r="DO613" s="40">
        <f t="shared" si="162"/>
        <v>0</v>
      </c>
      <c r="DP613" s="40"/>
      <c r="DQ613" s="13" t="str">
        <f t="shared" si="163"/>
        <v/>
      </c>
      <c r="DR613" s="13"/>
      <c r="DS613" s="13"/>
    </row>
    <row r="614" spans="1:123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2"/>
      <c r="CP614" s="22"/>
      <c r="CQ614" s="22"/>
      <c r="CR614" s="22"/>
      <c r="CS614" s="22"/>
      <c r="CT614" s="22"/>
      <c r="CU614" s="22"/>
      <c r="CV614" s="22"/>
      <c r="CW614" s="22"/>
      <c r="CX614" s="22">
        <v>606</v>
      </c>
      <c r="CY614" s="13" t="s">
        <v>1539</v>
      </c>
      <c r="CZ614" s="14" t="s">
        <v>1540</v>
      </c>
      <c r="DA614" s="13" t="s">
        <v>95</v>
      </c>
      <c r="DB614" s="13" t="s">
        <v>46</v>
      </c>
      <c r="DC614" s="40">
        <v>35111</v>
      </c>
      <c r="DD614" s="13" t="str">
        <f t="shared" si="155"/>
        <v/>
      </c>
      <c r="DE614" s="13" t="str">
        <f t="shared" si="156"/>
        <v/>
      </c>
      <c r="DF614" s="13" t="str">
        <f t="shared" si="157"/>
        <v/>
      </c>
      <c r="DG614" s="40">
        <f t="shared" si="158"/>
        <v>0</v>
      </c>
      <c r="DH614" s="13" t="str">
        <f t="shared" si="152"/>
        <v/>
      </c>
      <c r="DI614" s="22" t="str">
        <f t="shared" si="153"/>
        <v/>
      </c>
      <c r="DJ614" s="13" t="str">
        <f>IF(DI614="","",RANK(DI614,$DI$9:$DI$1415,1)+COUNTIF($DI$9:DI614,DI614)-1)</f>
        <v/>
      </c>
      <c r="DK614" s="13" t="str">
        <f t="shared" si="154"/>
        <v/>
      </c>
      <c r="DL614" s="13" t="str">
        <f t="shared" si="159"/>
        <v/>
      </c>
      <c r="DM614" s="14" t="str">
        <f t="shared" si="160"/>
        <v/>
      </c>
      <c r="DN614" s="13" t="str">
        <f t="shared" si="161"/>
        <v/>
      </c>
      <c r="DO614" s="40">
        <f t="shared" si="162"/>
        <v>0</v>
      </c>
      <c r="DP614" s="40"/>
      <c r="DQ614" s="13" t="str">
        <f t="shared" si="163"/>
        <v/>
      </c>
      <c r="DR614" s="13"/>
      <c r="DS614" s="13"/>
    </row>
    <row r="615" spans="1:123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2"/>
      <c r="CP615" s="22"/>
      <c r="CQ615" s="22"/>
      <c r="CR615" s="22"/>
      <c r="CS615" s="22"/>
      <c r="CT615" s="22"/>
      <c r="CU615" s="22"/>
      <c r="CV615" s="22"/>
      <c r="CW615" s="22"/>
      <c r="CX615" s="22">
        <v>607</v>
      </c>
      <c r="CY615" s="13" t="s">
        <v>1541</v>
      </c>
      <c r="CZ615" s="14" t="s">
        <v>1542</v>
      </c>
      <c r="DA615" s="13" t="s">
        <v>95</v>
      </c>
      <c r="DB615" s="13" t="s">
        <v>124</v>
      </c>
      <c r="DC615" s="40"/>
      <c r="DD615" s="13" t="str">
        <f t="shared" si="155"/>
        <v/>
      </c>
      <c r="DE615" s="13" t="str">
        <f t="shared" si="156"/>
        <v/>
      </c>
      <c r="DF615" s="13" t="str">
        <f t="shared" si="157"/>
        <v/>
      </c>
      <c r="DG615" s="40">
        <f t="shared" si="158"/>
        <v>0</v>
      </c>
      <c r="DH615" s="13" t="str">
        <f t="shared" si="152"/>
        <v/>
      </c>
      <c r="DI615" s="22" t="str">
        <f t="shared" si="153"/>
        <v/>
      </c>
      <c r="DJ615" s="13" t="str">
        <f>IF(DI615="","",RANK(DI615,$DI$9:$DI$1415,1)+COUNTIF($DI$9:DI615,DI615)-1)</f>
        <v/>
      </c>
      <c r="DK615" s="13" t="str">
        <f t="shared" si="154"/>
        <v/>
      </c>
      <c r="DL615" s="13" t="str">
        <f t="shared" si="159"/>
        <v/>
      </c>
      <c r="DM615" s="14" t="str">
        <f t="shared" si="160"/>
        <v/>
      </c>
      <c r="DN615" s="13" t="str">
        <f t="shared" si="161"/>
        <v/>
      </c>
      <c r="DO615" s="40">
        <f t="shared" si="162"/>
        <v>0</v>
      </c>
      <c r="DP615" s="40"/>
      <c r="DQ615" s="13" t="str">
        <f t="shared" si="163"/>
        <v/>
      </c>
      <c r="DR615" s="13"/>
      <c r="DS615" s="13"/>
    </row>
    <row r="616" spans="1:123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2"/>
      <c r="CP616" s="22"/>
      <c r="CQ616" s="22"/>
      <c r="CR616" s="22"/>
      <c r="CS616" s="22"/>
      <c r="CT616" s="22"/>
      <c r="CU616" s="22"/>
      <c r="CV616" s="22"/>
      <c r="CW616" s="22"/>
      <c r="CX616" s="22">
        <v>608</v>
      </c>
      <c r="CY616" s="13" t="s">
        <v>1543</v>
      </c>
      <c r="CZ616" s="14" t="s">
        <v>1544</v>
      </c>
      <c r="DA616" s="13" t="s">
        <v>96</v>
      </c>
      <c r="DB616" s="13" t="s">
        <v>124</v>
      </c>
      <c r="DC616" s="40">
        <v>34738</v>
      </c>
      <c r="DD616" s="13" t="str">
        <f t="shared" si="155"/>
        <v/>
      </c>
      <c r="DE616" s="13" t="str">
        <f t="shared" si="156"/>
        <v/>
      </c>
      <c r="DF616" s="13" t="str">
        <f t="shared" si="157"/>
        <v/>
      </c>
      <c r="DG616" s="40">
        <f t="shared" si="158"/>
        <v>0</v>
      </c>
      <c r="DH616" s="13" t="str">
        <f t="shared" si="152"/>
        <v/>
      </c>
      <c r="DI616" s="22" t="str">
        <f t="shared" si="153"/>
        <v/>
      </c>
      <c r="DJ616" s="13" t="str">
        <f>IF(DI616="","",RANK(DI616,$DI$9:$DI$1415,1)+COUNTIF($DI$9:DI616,DI616)-1)</f>
        <v/>
      </c>
      <c r="DK616" s="13" t="str">
        <f t="shared" si="154"/>
        <v/>
      </c>
      <c r="DL616" s="13" t="str">
        <f t="shared" si="159"/>
        <v/>
      </c>
      <c r="DM616" s="14" t="str">
        <f t="shared" si="160"/>
        <v/>
      </c>
      <c r="DN616" s="13" t="str">
        <f t="shared" si="161"/>
        <v/>
      </c>
      <c r="DO616" s="40">
        <f t="shared" si="162"/>
        <v>0</v>
      </c>
      <c r="DP616" s="40"/>
      <c r="DQ616" s="13" t="str">
        <f t="shared" si="163"/>
        <v/>
      </c>
      <c r="DR616" s="13"/>
      <c r="DS616" s="13"/>
    </row>
    <row r="617" spans="1:123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2"/>
      <c r="CP617" s="22"/>
      <c r="CQ617" s="22"/>
      <c r="CR617" s="22"/>
      <c r="CS617" s="22"/>
      <c r="CT617" s="22"/>
      <c r="CU617" s="22"/>
      <c r="CV617" s="22"/>
      <c r="CW617" s="22"/>
      <c r="CX617" s="22">
        <v>609</v>
      </c>
      <c r="CY617" s="13" t="s">
        <v>1545</v>
      </c>
      <c r="CZ617" s="14" t="s">
        <v>1546</v>
      </c>
      <c r="DA617" s="13" t="s">
        <v>95</v>
      </c>
      <c r="DB617" s="13" t="s">
        <v>124</v>
      </c>
      <c r="DC617" s="40">
        <v>34254</v>
      </c>
      <c r="DD617" s="13" t="str">
        <f t="shared" si="155"/>
        <v/>
      </c>
      <c r="DE617" s="13" t="str">
        <f t="shared" si="156"/>
        <v/>
      </c>
      <c r="DF617" s="13" t="str">
        <f t="shared" si="157"/>
        <v/>
      </c>
      <c r="DG617" s="40">
        <f t="shared" si="158"/>
        <v>0</v>
      </c>
      <c r="DH617" s="13" t="str">
        <f t="shared" si="152"/>
        <v/>
      </c>
      <c r="DI617" s="22" t="str">
        <f t="shared" si="153"/>
        <v/>
      </c>
      <c r="DJ617" s="13" t="str">
        <f>IF(DI617="","",RANK(DI617,$DI$9:$DI$1415,1)+COUNTIF($DI$9:DI617,DI617)-1)</f>
        <v/>
      </c>
      <c r="DK617" s="13" t="str">
        <f t="shared" si="154"/>
        <v/>
      </c>
      <c r="DL617" s="13" t="str">
        <f t="shared" si="159"/>
        <v/>
      </c>
      <c r="DM617" s="14" t="str">
        <f t="shared" si="160"/>
        <v/>
      </c>
      <c r="DN617" s="13" t="str">
        <f t="shared" si="161"/>
        <v/>
      </c>
      <c r="DO617" s="40">
        <f t="shared" si="162"/>
        <v>0</v>
      </c>
      <c r="DP617" s="40"/>
      <c r="DQ617" s="13" t="str">
        <f t="shared" si="163"/>
        <v/>
      </c>
      <c r="DR617" s="13"/>
      <c r="DS617" s="13"/>
    </row>
    <row r="618" spans="1:123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2"/>
      <c r="CP618" s="22"/>
      <c r="CQ618" s="22"/>
      <c r="CR618" s="22"/>
      <c r="CS618" s="22"/>
      <c r="CT618" s="22"/>
      <c r="CU618" s="22"/>
      <c r="CV618" s="22"/>
      <c r="CW618" s="22"/>
      <c r="CX618" s="22">
        <v>610</v>
      </c>
      <c r="CY618" s="13" t="s">
        <v>1547</v>
      </c>
      <c r="CZ618" s="14" t="s">
        <v>1548</v>
      </c>
      <c r="DA618" s="13" t="s">
        <v>95</v>
      </c>
      <c r="DB618" s="13" t="s">
        <v>100</v>
      </c>
      <c r="DC618" s="40">
        <v>32828</v>
      </c>
      <c r="DD618" s="13" t="str">
        <f t="shared" si="155"/>
        <v/>
      </c>
      <c r="DE618" s="13" t="str">
        <f t="shared" si="156"/>
        <v/>
      </c>
      <c r="DF618" s="13" t="str">
        <f t="shared" si="157"/>
        <v/>
      </c>
      <c r="DG618" s="40">
        <f t="shared" si="158"/>
        <v>0</v>
      </c>
      <c r="DH618" s="13" t="str">
        <f t="shared" si="152"/>
        <v/>
      </c>
      <c r="DI618" s="22" t="str">
        <f t="shared" si="153"/>
        <v/>
      </c>
      <c r="DJ618" s="13" t="str">
        <f>IF(DI618="","",RANK(DI618,$DI$9:$DI$1415,1)+COUNTIF($DI$9:DI618,DI618)-1)</f>
        <v/>
      </c>
      <c r="DK618" s="13" t="str">
        <f t="shared" si="154"/>
        <v/>
      </c>
      <c r="DL618" s="13" t="str">
        <f t="shared" si="159"/>
        <v/>
      </c>
      <c r="DM618" s="14" t="str">
        <f t="shared" si="160"/>
        <v/>
      </c>
      <c r="DN618" s="13" t="str">
        <f t="shared" si="161"/>
        <v/>
      </c>
      <c r="DO618" s="40">
        <f t="shared" si="162"/>
        <v>0</v>
      </c>
      <c r="DP618" s="40"/>
      <c r="DQ618" s="13" t="str">
        <f t="shared" si="163"/>
        <v/>
      </c>
      <c r="DR618" s="13"/>
      <c r="DS618" s="13"/>
    </row>
    <row r="619" spans="1:123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2"/>
      <c r="CP619" s="22"/>
      <c r="CQ619" s="22"/>
      <c r="CR619" s="22"/>
      <c r="CS619" s="22"/>
      <c r="CT619" s="22"/>
      <c r="CU619" s="22"/>
      <c r="CV619" s="22"/>
      <c r="CW619" s="22"/>
      <c r="CX619" s="22">
        <v>611</v>
      </c>
      <c r="CY619" s="13" t="s">
        <v>1549</v>
      </c>
      <c r="CZ619" s="14" t="s">
        <v>1550</v>
      </c>
      <c r="DA619" s="13" t="s">
        <v>95</v>
      </c>
      <c r="DB619" s="13" t="s">
        <v>52</v>
      </c>
      <c r="DC619" s="40">
        <v>25663</v>
      </c>
      <c r="DD619" s="13" t="str">
        <f t="shared" si="155"/>
        <v/>
      </c>
      <c r="DE619" s="13" t="str">
        <f t="shared" si="156"/>
        <v/>
      </c>
      <c r="DF619" s="13" t="str">
        <f t="shared" si="157"/>
        <v/>
      </c>
      <c r="DG619" s="40">
        <f t="shared" si="158"/>
        <v>0</v>
      </c>
      <c r="DH619" s="13" t="str">
        <f t="shared" si="152"/>
        <v/>
      </c>
      <c r="DI619" s="22" t="str">
        <f t="shared" si="153"/>
        <v/>
      </c>
      <c r="DJ619" s="13" t="str">
        <f>IF(DI619="","",RANK(DI619,$DI$9:$DI$1415,1)+COUNTIF($DI$9:DI619,DI619)-1)</f>
        <v/>
      </c>
      <c r="DK619" s="13" t="str">
        <f t="shared" si="154"/>
        <v/>
      </c>
      <c r="DL619" s="13" t="str">
        <f t="shared" si="159"/>
        <v/>
      </c>
      <c r="DM619" s="14" t="str">
        <f t="shared" si="160"/>
        <v/>
      </c>
      <c r="DN619" s="13" t="str">
        <f t="shared" si="161"/>
        <v/>
      </c>
      <c r="DO619" s="40">
        <f t="shared" si="162"/>
        <v>0</v>
      </c>
      <c r="DP619" s="40"/>
      <c r="DQ619" s="13" t="str">
        <f t="shared" si="163"/>
        <v/>
      </c>
      <c r="DR619" s="13"/>
      <c r="DS619" s="13"/>
    </row>
    <row r="620" spans="1:123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2"/>
      <c r="CP620" s="22"/>
      <c r="CQ620" s="22"/>
      <c r="CR620" s="22"/>
      <c r="CS620" s="22"/>
      <c r="CT620" s="22"/>
      <c r="CU620" s="22"/>
      <c r="CV620" s="22"/>
      <c r="CW620" s="22"/>
      <c r="CX620" s="22">
        <v>612</v>
      </c>
      <c r="CY620" s="13" t="s">
        <v>1551</v>
      </c>
      <c r="CZ620" s="14" t="s">
        <v>1552</v>
      </c>
      <c r="DA620" s="13" t="s">
        <v>96</v>
      </c>
      <c r="DB620" s="13" t="s">
        <v>98</v>
      </c>
      <c r="DC620" s="40">
        <v>35118</v>
      </c>
      <c r="DD620" s="13" t="str">
        <f t="shared" si="155"/>
        <v/>
      </c>
      <c r="DE620" s="13" t="str">
        <f t="shared" si="156"/>
        <v/>
      </c>
      <c r="DF620" s="13" t="str">
        <f t="shared" si="157"/>
        <v/>
      </c>
      <c r="DG620" s="40">
        <f t="shared" si="158"/>
        <v>0</v>
      </c>
      <c r="DH620" s="13" t="str">
        <f t="shared" si="152"/>
        <v/>
      </c>
      <c r="DI620" s="22" t="str">
        <f t="shared" si="153"/>
        <v/>
      </c>
      <c r="DJ620" s="13" t="str">
        <f>IF(DI620="","",RANK(DI620,$DI$9:$DI$1415,1)+COUNTIF($DI$9:DI620,DI620)-1)</f>
        <v/>
      </c>
      <c r="DK620" s="13" t="str">
        <f t="shared" si="154"/>
        <v/>
      </c>
      <c r="DL620" s="13" t="str">
        <f t="shared" si="159"/>
        <v/>
      </c>
      <c r="DM620" s="14" t="str">
        <f t="shared" si="160"/>
        <v/>
      </c>
      <c r="DN620" s="13" t="str">
        <f t="shared" si="161"/>
        <v/>
      </c>
      <c r="DO620" s="40">
        <f t="shared" si="162"/>
        <v>0</v>
      </c>
      <c r="DP620" s="40"/>
      <c r="DQ620" s="13" t="str">
        <f t="shared" si="163"/>
        <v/>
      </c>
      <c r="DR620" s="13"/>
      <c r="DS620" s="13"/>
    </row>
    <row r="621" spans="1:123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2"/>
      <c r="CP621" s="22"/>
      <c r="CQ621" s="22"/>
      <c r="CR621" s="22"/>
      <c r="CS621" s="22"/>
      <c r="CT621" s="22"/>
      <c r="CU621" s="22"/>
      <c r="CV621" s="22"/>
      <c r="CW621" s="22"/>
      <c r="CX621" s="22">
        <v>613</v>
      </c>
      <c r="CY621" s="13" t="s">
        <v>1553</v>
      </c>
      <c r="CZ621" s="14" t="s">
        <v>1554</v>
      </c>
      <c r="DA621" s="13" t="s">
        <v>95</v>
      </c>
      <c r="DB621" s="13" t="s">
        <v>29</v>
      </c>
      <c r="DC621" s="40">
        <v>33866</v>
      </c>
      <c r="DD621" s="13" t="str">
        <f t="shared" si="155"/>
        <v/>
      </c>
      <c r="DE621" s="13" t="str">
        <f t="shared" si="156"/>
        <v/>
      </c>
      <c r="DF621" s="13" t="str">
        <f t="shared" si="157"/>
        <v/>
      </c>
      <c r="DG621" s="40">
        <f t="shared" si="158"/>
        <v>0</v>
      </c>
      <c r="DH621" s="13" t="str">
        <f t="shared" si="152"/>
        <v/>
      </c>
      <c r="DI621" s="22" t="str">
        <f t="shared" si="153"/>
        <v/>
      </c>
      <c r="DJ621" s="13" t="str">
        <f>IF(DI621="","",RANK(DI621,$DI$9:$DI$1415,1)+COUNTIF($DI$9:DI621,DI621)-1)</f>
        <v/>
      </c>
      <c r="DK621" s="13" t="str">
        <f t="shared" si="154"/>
        <v/>
      </c>
      <c r="DL621" s="13" t="str">
        <f t="shared" si="159"/>
        <v/>
      </c>
      <c r="DM621" s="14" t="str">
        <f t="shared" si="160"/>
        <v/>
      </c>
      <c r="DN621" s="13" t="str">
        <f t="shared" si="161"/>
        <v/>
      </c>
      <c r="DO621" s="40">
        <f t="shared" si="162"/>
        <v>0</v>
      </c>
      <c r="DP621" s="40"/>
      <c r="DQ621" s="13" t="str">
        <f t="shared" si="163"/>
        <v/>
      </c>
      <c r="DR621" s="13"/>
      <c r="DS621" s="13"/>
    </row>
    <row r="622" spans="1:123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2"/>
      <c r="CP622" s="22"/>
      <c r="CQ622" s="22"/>
      <c r="CR622" s="22"/>
      <c r="CS622" s="22"/>
      <c r="CT622" s="22"/>
      <c r="CU622" s="22"/>
      <c r="CV622" s="22"/>
      <c r="CW622" s="22"/>
      <c r="CX622" s="22">
        <v>614</v>
      </c>
      <c r="CY622" s="13" t="s">
        <v>1555</v>
      </c>
      <c r="CZ622" s="14" t="s">
        <v>1556</v>
      </c>
      <c r="DA622" s="13" t="s">
        <v>96</v>
      </c>
      <c r="DB622" s="13" t="s">
        <v>100</v>
      </c>
      <c r="DC622" s="40">
        <v>25917</v>
      </c>
      <c r="DD622" s="13" t="str">
        <f t="shared" si="155"/>
        <v/>
      </c>
      <c r="DE622" s="13" t="str">
        <f t="shared" si="156"/>
        <v/>
      </c>
      <c r="DF622" s="13" t="str">
        <f t="shared" si="157"/>
        <v/>
      </c>
      <c r="DG622" s="40">
        <f t="shared" si="158"/>
        <v>0</v>
      </c>
      <c r="DH622" s="13" t="str">
        <f t="shared" si="152"/>
        <v/>
      </c>
      <c r="DI622" s="22" t="str">
        <f t="shared" si="153"/>
        <v/>
      </c>
      <c r="DJ622" s="13" t="str">
        <f>IF(DI622="","",RANK(DI622,$DI$9:$DI$1415,1)+COUNTIF($DI$9:DI622,DI622)-1)</f>
        <v/>
      </c>
      <c r="DK622" s="13" t="str">
        <f t="shared" si="154"/>
        <v/>
      </c>
      <c r="DL622" s="13" t="str">
        <f t="shared" si="159"/>
        <v/>
      </c>
      <c r="DM622" s="14" t="str">
        <f t="shared" si="160"/>
        <v/>
      </c>
      <c r="DN622" s="13" t="str">
        <f t="shared" si="161"/>
        <v/>
      </c>
      <c r="DO622" s="40">
        <f t="shared" si="162"/>
        <v>0</v>
      </c>
      <c r="DP622" s="40"/>
      <c r="DQ622" s="13" t="str">
        <f t="shared" si="163"/>
        <v/>
      </c>
      <c r="DR622" s="13"/>
      <c r="DS622" s="13"/>
    </row>
    <row r="623" spans="1:123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2"/>
      <c r="CP623" s="22"/>
      <c r="CQ623" s="22"/>
      <c r="CR623" s="22"/>
      <c r="CS623" s="22"/>
      <c r="CT623" s="22"/>
      <c r="CU623" s="22"/>
      <c r="CV623" s="22"/>
      <c r="CW623" s="22"/>
      <c r="CX623" s="22">
        <v>615</v>
      </c>
      <c r="CY623" s="13" t="s">
        <v>1557</v>
      </c>
      <c r="CZ623" s="14" t="s">
        <v>1558</v>
      </c>
      <c r="DA623" s="13" t="s">
        <v>95</v>
      </c>
      <c r="DB623" s="13" t="s">
        <v>100</v>
      </c>
      <c r="DC623" s="40">
        <v>34518</v>
      </c>
      <c r="DD623" s="13" t="str">
        <f t="shared" si="155"/>
        <v/>
      </c>
      <c r="DE623" s="13" t="str">
        <f t="shared" si="156"/>
        <v/>
      </c>
      <c r="DF623" s="13" t="str">
        <f t="shared" si="157"/>
        <v/>
      </c>
      <c r="DG623" s="40">
        <f t="shared" si="158"/>
        <v>0</v>
      </c>
      <c r="DH623" s="13" t="str">
        <f t="shared" si="152"/>
        <v/>
      </c>
      <c r="DI623" s="22" t="str">
        <f t="shared" si="153"/>
        <v/>
      </c>
      <c r="DJ623" s="13" t="str">
        <f>IF(DI623="","",RANK(DI623,$DI$9:$DI$1415,1)+COUNTIF($DI$9:DI623,DI623)-1)</f>
        <v/>
      </c>
      <c r="DK623" s="13" t="str">
        <f t="shared" si="154"/>
        <v/>
      </c>
      <c r="DL623" s="13" t="str">
        <f t="shared" si="159"/>
        <v/>
      </c>
      <c r="DM623" s="14" t="str">
        <f t="shared" si="160"/>
        <v/>
      </c>
      <c r="DN623" s="13" t="str">
        <f t="shared" si="161"/>
        <v/>
      </c>
      <c r="DO623" s="40">
        <f t="shared" si="162"/>
        <v>0</v>
      </c>
      <c r="DP623" s="40"/>
      <c r="DQ623" s="13" t="str">
        <f t="shared" si="163"/>
        <v/>
      </c>
      <c r="DR623" s="13"/>
      <c r="DS623" s="13"/>
    </row>
    <row r="624" spans="1:123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2"/>
      <c r="CP624" s="22"/>
      <c r="CQ624" s="22"/>
      <c r="CR624" s="22"/>
      <c r="CS624" s="22"/>
      <c r="CT624" s="22"/>
      <c r="CU624" s="22"/>
      <c r="CV624" s="22"/>
      <c r="CW624" s="22"/>
      <c r="CX624" s="22">
        <v>616</v>
      </c>
      <c r="CY624" s="13" t="s">
        <v>1559</v>
      </c>
      <c r="CZ624" s="14" t="s">
        <v>1560</v>
      </c>
      <c r="DA624" s="13" t="s">
        <v>96</v>
      </c>
      <c r="DB624" s="13" t="s">
        <v>98</v>
      </c>
      <c r="DC624" s="40">
        <v>33893</v>
      </c>
      <c r="DD624" s="13" t="str">
        <f t="shared" si="155"/>
        <v/>
      </c>
      <c r="DE624" s="13" t="str">
        <f t="shared" si="156"/>
        <v/>
      </c>
      <c r="DF624" s="13" t="str">
        <f t="shared" si="157"/>
        <v/>
      </c>
      <c r="DG624" s="40">
        <f t="shared" si="158"/>
        <v>0</v>
      </c>
      <c r="DH624" s="13" t="str">
        <f t="shared" si="152"/>
        <v/>
      </c>
      <c r="DI624" s="22" t="str">
        <f t="shared" si="153"/>
        <v/>
      </c>
      <c r="DJ624" s="13" t="str">
        <f>IF(DI624="","",RANK(DI624,$DI$9:$DI$1415,1)+COUNTIF($DI$9:DI624,DI624)-1)</f>
        <v/>
      </c>
      <c r="DK624" s="13" t="str">
        <f t="shared" si="154"/>
        <v/>
      </c>
      <c r="DL624" s="13" t="str">
        <f t="shared" si="159"/>
        <v/>
      </c>
      <c r="DM624" s="14" t="str">
        <f t="shared" si="160"/>
        <v/>
      </c>
      <c r="DN624" s="13" t="str">
        <f t="shared" si="161"/>
        <v/>
      </c>
      <c r="DO624" s="40">
        <f t="shared" si="162"/>
        <v>0</v>
      </c>
      <c r="DP624" s="40"/>
      <c r="DQ624" s="13" t="str">
        <f t="shared" si="163"/>
        <v/>
      </c>
      <c r="DR624" s="13"/>
      <c r="DS624" s="13"/>
    </row>
    <row r="625" spans="1:123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2"/>
      <c r="CP625" s="22"/>
      <c r="CQ625" s="22"/>
      <c r="CR625" s="22"/>
      <c r="CS625" s="22"/>
      <c r="CT625" s="22"/>
      <c r="CU625" s="22"/>
      <c r="CV625" s="22"/>
      <c r="CW625" s="22"/>
      <c r="CX625" s="22">
        <v>617</v>
      </c>
      <c r="CY625" s="13" t="s">
        <v>1561</v>
      </c>
      <c r="CZ625" s="14" t="s">
        <v>1562</v>
      </c>
      <c r="DA625" s="13" t="s">
        <v>95</v>
      </c>
      <c r="DB625" s="13" t="s">
        <v>104</v>
      </c>
      <c r="DC625" s="40"/>
      <c r="DD625" s="13" t="str">
        <f t="shared" si="155"/>
        <v/>
      </c>
      <c r="DE625" s="13" t="str">
        <f t="shared" si="156"/>
        <v/>
      </c>
      <c r="DF625" s="13" t="str">
        <f t="shared" si="157"/>
        <v/>
      </c>
      <c r="DG625" s="40">
        <f t="shared" si="158"/>
        <v>0</v>
      </c>
      <c r="DH625" s="13" t="str">
        <f t="shared" si="152"/>
        <v/>
      </c>
      <c r="DI625" s="22" t="str">
        <f t="shared" si="153"/>
        <v/>
      </c>
      <c r="DJ625" s="13" t="str">
        <f>IF(DI625="","",RANK(DI625,$DI$9:$DI$1415,1)+COUNTIF($DI$9:DI625,DI625)-1)</f>
        <v/>
      </c>
      <c r="DK625" s="13" t="str">
        <f t="shared" si="154"/>
        <v/>
      </c>
      <c r="DL625" s="13" t="str">
        <f t="shared" si="159"/>
        <v/>
      </c>
      <c r="DM625" s="14" t="str">
        <f t="shared" si="160"/>
        <v/>
      </c>
      <c r="DN625" s="13" t="str">
        <f t="shared" si="161"/>
        <v/>
      </c>
      <c r="DO625" s="40">
        <f t="shared" si="162"/>
        <v>0</v>
      </c>
      <c r="DP625" s="40"/>
      <c r="DQ625" s="13" t="str">
        <f t="shared" si="163"/>
        <v/>
      </c>
      <c r="DR625" s="13"/>
      <c r="DS625" s="13"/>
    </row>
    <row r="626" spans="1:123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2"/>
      <c r="CP626" s="22"/>
      <c r="CQ626" s="22"/>
      <c r="CR626" s="22"/>
      <c r="CS626" s="22"/>
      <c r="CT626" s="22"/>
      <c r="CU626" s="22"/>
      <c r="CV626" s="22"/>
      <c r="CW626" s="22"/>
      <c r="CX626" s="22">
        <v>618</v>
      </c>
      <c r="CY626" s="13" t="s">
        <v>1563</v>
      </c>
      <c r="CZ626" s="14" t="s">
        <v>1564</v>
      </c>
      <c r="DA626" s="13" t="s">
        <v>95</v>
      </c>
      <c r="DB626" s="13" t="s">
        <v>101</v>
      </c>
      <c r="DC626" s="40">
        <v>24662</v>
      </c>
      <c r="DD626" s="13" t="str">
        <f t="shared" si="155"/>
        <v/>
      </c>
      <c r="DE626" s="13" t="str">
        <f t="shared" si="156"/>
        <v/>
      </c>
      <c r="DF626" s="13" t="str">
        <f t="shared" si="157"/>
        <v/>
      </c>
      <c r="DG626" s="40">
        <f t="shared" si="158"/>
        <v>0</v>
      </c>
      <c r="DH626" s="13" t="str">
        <f t="shared" si="152"/>
        <v/>
      </c>
      <c r="DI626" s="22" t="str">
        <f t="shared" si="153"/>
        <v/>
      </c>
      <c r="DJ626" s="13" t="str">
        <f>IF(DI626="","",RANK(DI626,$DI$9:$DI$1415,1)+COUNTIF($DI$9:DI626,DI626)-1)</f>
        <v/>
      </c>
      <c r="DK626" s="13" t="str">
        <f t="shared" si="154"/>
        <v/>
      </c>
      <c r="DL626" s="13" t="str">
        <f t="shared" si="159"/>
        <v/>
      </c>
      <c r="DM626" s="14" t="str">
        <f t="shared" si="160"/>
        <v/>
      </c>
      <c r="DN626" s="13" t="str">
        <f t="shared" si="161"/>
        <v/>
      </c>
      <c r="DO626" s="40">
        <f t="shared" si="162"/>
        <v>0</v>
      </c>
      <c r="DP626" s="40"/>
      <c r="DQ626" s="13" t="str">
        <f t="shared" si="163"/>
        <v/>
      </c>
      <c r="DR626" s="13"/>
      <c r="DS626" s="13"/>
    </row>
    <row r="627" spans="1:123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2"/>
      <c r="CP627" s="22"/>
      <c r="CQ627" s="22"/>
      <c r="CR627" s="22"/>
      <c r="CS627" s="22"/>
      <c r="CT627" s="22"/>
      <c r="CU627" s="22"/>
      <c r="CV627" s="22"/>
      <c r="CW627" s="22"/>
      <c r="CX627" s="22">
        <v>619</v>
      </c>
      <c r="CY627" s="13" t="s">
        <v>1565</v>
      </c>
      <c r="CZ627" s="14" t="s">
        <v>1566</v>
      </c>
      <c r="DA627" s="13" t="s">
        <v>95</v>
      </c>
      <c r="DB627" s="13" t="s">
        <v>124</v>
      </c>
      <c r="DC627" s="40"/>
      <c r="DD627" s="13" t="str">
        <f t="shared" si="155"/>
        <v/>
      </c>
      <c r="DE627" s="13" t="str">
        <f t="shared" si="156"/>
        <v/>
      </c>
      <c r="DF627" s="13" t="str">
        <f t="shared" si="157"/>
        <v/>
      </c>
      <c r="DG627" s="40">
        <f t="shared" si="158"/>
        <v>0</v>
      </c>
      <c r="DH627" s="13" t="str">
        <f t="shared" si="152"/>
        <v/>
      </c>
      <c r="DI627" s="22" t="str">
        <f t="shared" si="153"/>
        <v/>
      </c>
      <c r="DJ627" s="13" t="str">
        <f>IF(DI627="","",RANK(DI627,$DI$9:$DI$1415,1)+COUNTIF($DI$9:DI627,DI627)-1)</f>
        <v/>
      </c>
      <c r="DK627" s="13" t="str">
        <f t="shared" si="154"/>
        <v/>
      </c>
      <c r="DL627" s="13" t="str">
        <f t="shared" si="159"/>
        <v/>
      </c>
      <c r="DM627" s="14" t="str">
        <f t="shared" si="160"/>
        <v/>
      </c>
      <c r="DN627" s="13" t="str">
        <f t="shared" si="161"/>
        <v/>
      </c>
      <c r="DO627" s="40">
        <f t="shared" si="162"/>
        <v>0</v>
      </c>
      <c r="DP627" s="40"/>
      <c r="DQ627" s="13" t="str">
        <f t="shared" si="163"/>
        <v/>
      </c>
      <c r="DR627" s="13"/>
      <c r="DS627" s="13"/>
    </row>
    <row r="628" spans="1:123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2"/>
      <c r="CP628" s="22"/>
      <c r="CQ628" s="22"/>
      <c r="CR628" s="22"/>
      <c r="CS628" s="22"/>
      <c r="CT628" s="22"/>
      <c r="CU628" s="22"/>
      <c r="CV628" s="22"/>
      <c r="CW628" s="22"/>
      <c r="CX628" s="22">
        <v>620</v>
      </c>
      <c r="CY628" s="13" t="s">
        <v>1567</v>
      </c>
      <c r="CZ628" s="14" t="s">
        <v>1568</v>
      </c>
      <c r="DA628" s="13" t="s">
        <v>95</v>
      </c>
      <c r="DB628" s="13" t="s">
        <v>124</v>
      </c>
      <c r="DC628" s="40"/>
      <c r="DD628" s="13" t="str">
        <f t="shared" si="155"/>
        <v/>
      </c>
      <c r="DE628" s="13" t="str">
        <f t="shared" si="156"/>
        <v/>
      </c>
      <c r="DF628" s="13" t="str">
        <f t="shared" si="157"/>
        <v/>
      </c>
      <c r="DG628" s="40">
        <f t="shared" si="158"/>
        <v>0</v>
      </c>
      <c r="DH628" s="13" t="str">
        <f t="shared" si="152"/>
        <v/>
      </c>
      <c r="DI628" s="22" t="str">
        <f t="shared" si="153"/>
        <v/>
      </c>
      <c r="DJ628" s="13" t="str">
        <f>IF(DI628="","",RANK(DI628,$DI$9:$DI$1415,1)+COUNTIF($DI$9:DI628,DI628)-1)</f>
        <v/>
      </c>
      <c r="DK628" s="13" t="str">
        <f t="shared" si="154"/>
        <v/>
      </c>
      <c r="DL628" s="13" t="str">
        <f t="shared" si="159"/>
        <v/>
      </c>
      <c r="DM628" s="14" t="str">
        <f t="shared" si="160"/>
        <v/>
      </c>
      <c r="DN628" s="13" t="str">
        <f t="shared" si="161"/>
        <v/>
      </c>
      <c r="DO628" s="40">
        <f t="shared" si="162"/>
        <v>0</v>
      </c>
      <c r="DP628" s="40"/>
      <c r="DQ628" s="13" t="str">
        <f t="shared" si="163"/>
        <v/>
      </c>
      <c r="DR628" s="13"/>
      <c r="DS628" s="13"/>
    </row>
    <row r="629" spans="1:123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2"/>
      <c r="CP629" s="22"/>
      <c r="CQ629" s="22"/>
      <c r="CR629" s="22"/>
      <c r="CS629" s="22"/>
      <c r="CT629" s="22"/>
      <c r="CU629" s="22"/>
      <c r="CV629" s="22"/>
      <c r="CW629" s="22"/>
      <c r="CX629" s="22">
        <v>621</v>
      </c>
      <c r="CY629" s="13" t="s">
        <v>1569</v>
      </c>
      <c r="CZ629" s="14" t="s">
        <v>1570</v>
      </c>
      <c r="DA629" s="13" t="s">
        <v>96</v>
      </c>
      <c r="DB629" s="13" t="s">
        <v>46</v>
      </c>
      <c r="DC629" s="40">
        <v>32380</v>
      </c>
      <c r="DD629" s="13" t="str">
        <f t="shared" si="155"/>
        <v/>
      </c>
      <c r="DE629" s="13" t="str">
        <f t="shared" si="156"/>
        <v/>
      </c>
      <c r="DF629" s="13" t="str">
        <f t="shared" si="157"/>
        <v/>
      </c>
      <c r="DG629" s="40">
        <f t="shared" si="158"/>
        <v>0</v>
      </c>
      <c r="DH629" s="13" t="str">
        <f t="shared" si="152"/>
        <v/>
      </c>
      <c r="DI629" s="22" t="str">
        <f t="shared" si="153"/>
        <v/>
      </c>
      <c r="DJ629" s="13" t="str">
        <f>IF(DI629="","",RANK(DI629,$DI$9:$DI$1415,1)+COUNTIF($DI$9:DI629,DI629)-1)</f>
        <v/>
      </c>
      <c r="DK629" s="13" t="str">
        <f t="shared" si="154"/>
        <v/>
      </c>
      <c r="DL629" s="13" t="str">
        <f t="shared" si="159"/>
        <v/>
      </c>
      <c r="DM629" s="14" t="str">
        <f t="shared" si="160"/>
        <v/>
      </c>
      <c r="DN629" s="13" t="str">
        <f t="shared" si="161"/>
        <v/>
      </c>
      <c r="DO629" s="40">
        <f t="shared" si="162"/>
        <v>0</v>
      </c>
      <c r="DP629" s="40"/>
      <c r="DQ629" s="13" t="str">
        <f t="shared" si="163"/>
        <v/>
      </c>
      <c r="DR629" s="13"/>
      <c r="DS629" s="13"/>
    </row>
    <row r="630" spans="1:123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2"/>
      <c r="CP630" s="22"/>
      <c r="CQ630" s="22"/>
      <c r="CR630" s="22"/>
      <c r="CS630" s="22"/>
      <c r="CT630" s="22"/>
      <c r="CU630" s="22"/>
      <c r="CV630" s="22"/>
      <c r="CW630" s="22"/>
      <c r="CX630" s="22">
        <v>622</v>
      </c>
      <c r="CY630" s="13" t="s">
        <v>1571</v>
      </c>
      <c r="CZ630" s="14" t="s">
        <v>1572</v>
      </c>
      <c r="DA630" s="13" t="s">
        <v>95</v>
      </c>
      <c r="DB630" s="13" t="s">
        <v>42</v>
      </c>
      <c r="DC630" s="40"/>
      <c r="DD630" s="13" t="str">
        <f t="shared" si="155"/>
        <v/>
      </c>
      <c r="DE630" s="13" t="str">
        <f t="shared" si="156"/>
        <v/>
      </c>
      <c r="DF630" s="13" t="str">
        <f t="shared" si="157"/>
        <v/>
      </c>
      <c r="DG630" s="40">
        <f t="shared" si="158"/>
        <v>0</v>
      </c>
      <c r="DH630" s="13" t="str">
        <f t="shared" si="152"/>
        <v/>
      </c>
      <c r="DI630" s="22" t="str">
        <f t="shared" si="153"/>
        <v/>
      </c>
      <c r="DJ630" s="13" t="str">
        <f>IF(DI630="","",RANK(DI630,$DI$9:$DI$1415,1)+COUNTIF($DI$9:DI630,DI630)-1)</f>
        <v/>
      </c>
      <c r="DK630" s="13" t="str">
        <f t="shared" si="154"/>
        <v/>
      </c>
      <c r="DL630" s="13" t="str">
        <f t="shared" si="159"/>
        <v/>
      </c>
      <c r="DM630" s="14" t="str">
        <f t="shared" si="160"/>
        <v/>
      </c>
      <c r="DN630" s="13" t="str">
        <f t="shared" si="161"/>
        <v/>
      </c>
      <c r="DO630" s="40">
        <f t="shared" si="162"/>
        <v>0</v>
      </c>
      <c r="DP630" s="40"/>
      <c r="DQ630" s="13" t="str">
        <f t="shared" si="163"/>
        <v/>
      </c>
      <c r="DR630" s="13"/>
      <c r="DS630" s="13"/>
    </row>
    <row r="631" spans="1:123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2"/>
      <c r="CP631" s="22"/>
      <c r="CQ631" s="22"/>
      <c r="CR631" s="22"/>
      <c r="CS631" s="22"/>
      <c r="CT631" s="22"/>
      <c r="CU631" s="22"/>
      <c r="CV631" s="22"/>
      <c r="CW631" s="22"/>
      <c r="CX631" s="22">
        <v>623</v>
      </c>
      <c r="CY631" s="13" t="s">
        <v>1573</v>
      </c>
      <c r="CZ631" s="14" t="s">
        <v>1574</v>
      </c>
      <c r="DA631" s="13" t="s">
        <v>95</v>
      </c>
      <c r="DB631" s="13" t="s">
        <v>124</v>
      </c>
      <c r="DC631" s="40">
        <v>34646</v>
      </c>
      <c r="DD631" s="13" t="str">
        <f t="shared" si="155"/>
        <v/>
      </c>
      <c r="DE631" s="13" t="str">
        <f t="shared" si="156"/>
        <v/>
      </c>
      <c r="DF631" s="13" t="str">
        <f t="shared" si="157"/>
        <v/>
      </c>
      <c r="DG631" s="40">
        <f t="shared" si="158"/>
        <v>0</v>
      </c>
      <c r="DH631" s="13" t="str">
        <f t="shared" si="152"/>
        <v/>
      </c>
      <c r="DI631" s="22" t="str">
        <f t="shared" si="153"/>
        <v/>
      </c>
      <c r="DJ631" s="13" t="str">
        <f>IF(DI631="","",RANK(DI631,$DI$9:$DI$1415,1)+COUNTIF($DI$9:DI631,DI631)-1)</f>
        <v/>
      </c>
      <c r="DK631" s="13" t="str">
        <f t="shared" si="154"/>
        <v/>
      </c>
      <c r="DL631" s="13" t="str">
        <f t="shared" si="159"/>
        <v/>
      </c>
      <c r="DM631" s="14" t="str">
        <f t="shared" si="160"/>
        <v/>
      </c>
      <c r="DN631" s="13" t="str">
        <f t="shared" si="161"/>
        <v/>
      </c>
      <c r="DO631" s="40">
        <f t="shared" si="162"/>
        <v>0</v>
      </c>
      <c r="DP631" s="40"/>
      <c r="DQ631" s="13" t="str">
        <f t="shared" si="163"/>
        <v/>
      </c>
      <c r="DR631" s="13"/>
      <c r="DS631" s="13"/>
    </row>
    <row r="632" spans="1:123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2"/>
      <c r="CP632" s="22"/>
      <c r="CQ632" s="22"/>
      <c r="CR632" s="22"/>
      <c r="CS632" s="22"/>
      <c r="CT632" s="22"/>
      <c r="CU632" s="22"/>
      <c r="CV632" s="22"/>
      <c r="CW632" s="22"/>
      <c r="CX632" s="22">
        <v>624</v>
      </c>
      <c r="CY632" s="13" t="s">
        <v>1575</v>
      </c>
      <c r="CZ632" s="14" t="s">
        <v>1576</v>
      </c>
      <c r="DA632" s="13" t="s">
        <v>96</v>
      </c>
      <c r="DB632" s="13" t="s">
        <v>101</v>
      </c>
      <c r="DC632" s="40">
        <v>33426</v>
      </c>
      <c r="DD632" s="13" t="str">
        <f t="shared" si="155"/>
        <v/>
      </c>
      <c r="DE632" s="13" t="str">
        <f t="shared" si="156"/>
        <v/>
      </c>
      <c r="DF632" s="13" t="str">
        <f t="shared" si="157"/>
        <v/>
      </c>
      <c r="DG632" s="40">
        <f t="shared" si="158"/>
        <v>0</v>
      </c>
      <c r="DH632" s="13" t="str">
        <f t="shared" si="152"/>
        <v/>
      </c>
      <c r="DI632" s="22" t="str">
        <f t="shared" si="153"/>
        <v/>
      </c>
      <c r="DJ632" s="13" t="str">
        <f>IF(DI632="","",RANK(DI632,$DI$9:$DI$1415,1)+COUNTIF($DI$9:DI632,DI632)-1)</f>
        <v/>
      </c>
      <c r="DK632" s="13" t="str">
        <f t="shared" si="154"/>
        <v/>
      </c>
      <c r="DL632" s="13" t="str">
        <f t="shared" si="159"/>
        <v/>
      </c>
      <c r="DM632" s="14" t="str">
        <f t="shared" si="160"/>
        <v/>
      </c>
      <c r="DN632" s="13" t="str">
        <f t="shared" si="161"/>
        <v/>
      </c>
      <c r="DO632" s="40">
        <f t="shared" si="162"/>
        <v>0</v>
      </c>
      <c r="DP632" s="40"/>
      <c r="DQ632" s="13" t="str">
        <f t="shared" si="163"/>
        <v/>
      </c>
      <c r="DR632" s="13"/>
      <c r="DS632" s="13"/>
    </row>
    <row r="633" spans="1:123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2"/>
      <c r="CP633" s="22"/>
      <c r="CQ633" s="22"/>
      <c r="CR633" s="22"/>
      <c r="CS633" s="22"/>
      <c r="CT633" s="22"/>
      <c r="CU633" s="22"/>
      <c r="CV633" s="22"/>
      <c r="CW633" s="22"/>
      <c r="CX633" s="22">
        <v>625</v>
      </c>
      <c r="CY633" s="13" t="s">
        <v>1577</v>
      </c>
      <c r="CZ633" s="14" t="s">
        <v>1578</v>
      </c>
      <c r="DA633" s="13" t="s">
        <v>96</v>
      </c>
      <c r="DB633" s="13" t="s">
        <v>100</v>
      </c>
      <c r="DC633" s="40">
        <v>24802</v>
      </c>
      <c r="DD633" s="13" t="str">
        <f t="shared" si="155"/>
        <v/>
      </c>
      <c r="DE633" s="13" t="str">
        <f t="shared" si="156"/>
        <v/>
      </c>
      <c r="DF633" s="13" t="str">
        <f t="shared" si="157"/>
        <v/>
      </c>
      <c r="DG633" s="40">
        <f t="shared" si="158"/>
        <v>0</v>
      </c>
      <c r="DH633" s="13" t="str">
        <f t="shared" si="152"/>
        <v/>
      </c>
      <c r="DI633" s="22" t="str">
        <f t="shared" si="153"/>
        <v/>
      </c>
      <c r="DJ633" s="13" t="str">
        <f>IF(DI633="","",RANK(DI633,$DI$9:$DI$1415,1)+COUNTIF($DI$9:DI633,DI633)-1)</f>
        <v/>
      </c>
      <c r="DK633" s="13" t="str">
        <f t="shared" si="154"/>
        <v/>
      </c>
      <c r="DL633" s="13" t="str">
        <f t="shared" si="159"/>
        <v/>
      </c>
      <c r="DM633" s="14" t="str">
        <f t="shared" si="160"/>
        <v/>
      </c>
      <c r="DN633" s="13" t="str">
        <f t="shared" si="161"/>
        <v/>
      </c>
      <c r="DO633" s="40">
        <f t="shared" si="162"/>
        <v>0</v>
      </c>
      <c r="DP633" s="40"/>
      <c r="DQ633" s="13" t="str">
        <f t="shared" si="163"/>
        <v/>
      </c>
      <c r="DR633" s="13"/>
      <c r="DS633" s="13"/>
    </row>
    <row r="634" spans="1:123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2"/>
      <c r="CP634" s="22"/>
      <c r="CQ634" s="22"/>
      <c r="CR634" s="22"/>
      <c r="CS634" s="22"/>
      <c r="CT634" s="22"/>
      <c r="CU634" s="22"/>
      <c r="CV634" s="22"/>
      <c r="CW634" s="22"/>
      <c r="CX634" s="22">
        <v>626</v>
      </c>
      <c r="CY634" s="13" t="s">
        <v>1579</v>
      </c>
      <c r="CZ634" s="14" t="s">
        <v>1580</v>
      </c>
      <c r="DA634" s="13" t="s">
        <v>95</v>
      </c>
      <c r="DB634" s="13" t="s">
        <v>100</v>
      </c>
      <c r="DC634" s="40">
        <v>34312</v>
      </c>
      <c r="DD634" s="13" t="str">
        <f t="shared" si="155"/>
        <v/>
      </c>
      <c r="DE634" s="13" t="str">
        <f t="shared" si="156"/>
        <v/>
      </c>
      <c r="DF634" s="13" t="str">
        <f t="shared" si="157"/>
        <v/>
      </c>
      <c r="DG634" s="40">
        <f t="shared" si="158"/>
        <v>0</v>
      </c>
      <c r="DH634" s="13" t="str">
        <f t="shared" si="152"/>
        <v/>
      </c>
      <c r="DI634" s="22" t="str">
        <f t="shared" si="153"/>
        <v/>
      </c>
      <c r="DJ634" s="13" t="str">
        <f>IF(DI634="","",RANK(DI634,$DI$9:$DI$1415,1)+COUNTIF($DI$9:DI634,DI634)-1)</f>
        <v/>
      </c>
      <c r="DK634" s="13" t="str">
        <f t="shared" si="154"/>
        <v/>
      </c>
      <c r="DL634" s="13" t="str">
        <f t="shared" si="159"/>
        <v/>
      </c>
      <c r="DM634" s="14" t="str">
        <f t="shared" si="160"/>
        <v/>
      </c>
      <c r="DN634" s="13" t="str">
        <f t="shared" si="161"/>
        <v/>
      </c>
      <c r="DO634" s="40">
        <f t="shared" si="162"/>
        <v>0</v>
      </c>
      <c r="DP634" s="40"/>
      <c r="DQ634" s="13" t="str">
        <f t="shared" si="163"/>
        <v/>
      </c>
      <c r="DR634" s="13"/>
      <c r="DS634" s="13"/>
    </row>
    <row r="635" spans="1:123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2"/>
      <c r="CP635" s="22"/>
      <c r="CQ635" s="22"/>
      <c r="CR635" s="22"/>
      <c r="CS635" s="22"/>
      <c r="CT635" s="22"/>
      <c r="CU635" s="22"/>
      <c r="CV635" s="22"/>
      <c r="CW635" s="22"/>
      <c r="CX635" s="22">
        <v>627</v>
      </c>
      <c r="CY635" s="13" t="s">
        <v>1581</v>
      </c>
      <c r="CZ635" s="14" t="s">
        <v>1582</v>
      </c>
      <c r="DA635" s="13" t="s">
        <v>95</v>
      </c>
      <c r="DB635" s="13" t="s">
        <v>111</v>
      </c>
      <c r="DC635" s="40"/>
      <c r="DD635" s="13" t="str">
        <f t="shared" si="155"/>
        <v/>
      </c>
      <c r="DE635" s="13" t="str">
        <f t="shared" si="156"/>
        <v/>
      </c>
      <c r="DF635" s="13" t="str">
        <f t="shared" si="157"/>
        <v/>
      </c>
      <c r="DG635" s="40">
        <f t="shared" si="158"/>
        <v>0</v>
      </c>
      <c r="DH635" s="13" t="str">
        <f t="shared" si="152"/>
        <v/>
      </c>
      <c r="DI635" s="22" t="str">
        <f t="shared" si="153"/>
        <v/>
      </c>
      <c r="DJ635" s="13" t="str">
        <f>IF(DI635="","",RANK(DI635,$DI$9:$DI$1415,1)+COUNTIF($DI$9:DI635,DI635)-1)</f>
        <v/>
      </c>
      <c r="DK635" s="13" t="str">
        <f t="shared" si="154"/>
        <v/>
      </c>
      <c r="DL635" s="13" t="str">
        <f t="shared" si="159"/>
        <v/>
      </c>
      <c r="DM635" s="14" t="str">
        <f t="shared" si="160"/>
        <v/>
      </c>
      <c r="DN635" s="13" t="str">
        <f t="shared" si="161"/>
        <v/>
      </c>
      <c r="DO635" s="40">
        <f t="shared" si="162"/>
        <v>0</v>
      </c>
      <c r="DP635" s="40"/>
      <c r="DQ635" s="13" t="str">
        <f t="shared" si="163"/>
        <v/>
      </c>
      <c r="DR635" s="13"/>
      <c r="DS635" s="13"/>
    </row>
    <row r="636" spans="1:123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2"/>
      <c r="CV636" s="22"/>
      <c r="CW636" s="22"/>
      <c r="CX636" s="22">
        <v>628</v>
      </c>
      <c r="CY636" s="13" t="s">
        <v>1583</v>
      </c>
      <c r="CZ636" s="14" t="s">
        <v>1584</v>
      </c>
      <c r="DA636" s="13" t="s">
        <v>95</v>
      </c>
      <c r="DB636" s="13" t="s">
        <v>124</v>
      </c>
      <c r="DC636" s="40"/>
      <c r="DD636" s="13" t="str">
        <f t="shared" si="155"/>
        <v/>
      </c>
      <c r="DE636" s="13" t="str">
        <f t="shared" si="156"/>
        <v/>
      </c>
      <c r="DF636" s="13" t="str">
        <f t="shared" si="157"/>
        <v/>
      </c>
      <c r="DG636" s="40">
        <f t="shared" si="158"/>
        <v>0</v>
      </c>
      <c r="DH636" s="13" t="str">
        <f t="shared" si="152"/>
        <v/>
      </c>
      <c r="DI636" s="22" t="str">
        <f t="shared" si="153"/>
        <v/>
      </c>
      <c r="DJ636" s="13" t="str">
        <f>IF(DI636="","",RANK(DI636,$DI$9:$DI$1415,1)+COUNTIF($DI$9:DI636,DI636)-1)</f>
        <v/>
      </c>
      <c r="DK636" s="13" t="str">
        <f t="shared" si="154"/>
        <v/>
      </c>
      <c r="DL636" s="13" t="str">
        <f t="shared" si="159"/>
        <v/>
      </c>
      <c r="DM636" s="14" t="str">
        <f t="shared" si="160"/>
        <v/>
      </c>
      <c r="DN636" s="13" t="str">
        <f t="shared" si="161"/>
        <v/>
      </c>
      <c r="DO636" s="40">
        <f t="shared" si="162"/>
        <v>0</v>
      </c>
      <c r="DP636" s="40"/>
      <c r="DQ636" s="13" t="str">
        <f t="shared" si="163"/>
        <v/>
      </c>
      <c r="DR636" s="13"/>
      <c r="DS636" s="13"/>
    </row>
    <row r="637" spans="1:123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2"/>
      <c r="CV637" s="22"/>
      <c r="CW637" s="22"/>
      <c r="CX637" s="22">
        <v>629</v>
      </c>
      <c r="CY637" s="13" t="s">
        <v>1585</v>
      </c>
      <c r="CZ637" s="14" t="s">
        <v>1586</v>
      </c>
      <c r="DA637" s="13" t="s">
        <v>95</v>
      </c>
      <c r="DB637" s="13" t="s">
        <v>98</v>
      </c>
      <c r="DC637" s="40"/>
      <c r="DD637" s="13" t="str">
        <f t="shared" si="155"/>
        <v/>
      </c>
      <c r="DE637" s="13" t="str">
        <f t="shared" si="156"/>
        <v/>
      </c>
      <c r="DF637" s="13" t="str">
        <f t="shared" si="157"/>
        <v/>
      </c>
      <c r="DG637" s="40">
        <f t="shared" si="158"/>
        <v>0</v>
      </c>
      <c r="DH637" s="13" t="str">
        <f t="shared" si="152"/>
        <v/>
      </c>
      <c r="DI637" s="22" t="str">
        <f t="shared" si="153"/>
        <v/>
      </c>
      <c r="DJ637" s="13" t="str">
        <f>IF(DI637="","",RANK(DI637,$DI$9:$DI$1415,1)+COUNTIF($DI$9:DI637,DI637)-1)</f>
        <v/>
      </c>
      <c r="DK637" s="13" t="str">
        <f t="shared" si="154"/>
        <v/>
      </c>
      <c r="DL637" s="13" t="str">
        <f t="shared" si="159"/>
        <v/>
      </c>
      <c r="DM637" s="14" t="str">
        <f t="shared" si="160"/>
        <v/>
      </c>
      <c r="DN637" s="13" t="str">
        <f t="shared" si="161"/>
        <v/>
      </c>
      <c r="DO637" s="40">
        <f t="shared" si="162"/>
        <v>0</v>
      </c>
      <c r="DP637" s="40"/>
      <c r="DQ637" s="13" t="str">
        <f t="shared" si="163"/>
        <v/>
      </c>
      <c r="DR637" s="13"/>
      <c r="DS637" s="13"/>
    </row>
    <row r="638" spans="1:123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>
        <v>630</v>
      </c>
      <c r="CY638" s="13" t="s">
        <v>1587</v>
      </c>
      <c r="CZ638" s="14" t="s">
        <v>1588</v>
      </c>
      <c r="DA638" s="13" t="s">
        <v>95</v>
      </c>
      <c r="DB638" s="13" t="s">
        <v>30</v>
      </c>
      <c r="DC638" s="40">
        <v>31309</v>
      </c>
      <c r="DD638" s="13" t="str">
        <f t="shared" si="155"/>
        <v/>
      </c>
      <c r="DE638" s="13" t="str">
        <f t="shared" si="156"/>
        <v/>
      </c>
      <c r="DF638" s="13" t="str">
        <f t="shared" si="157"/>
        <v/>
      </c>
      <c r="DG638" s="40">
        <f t="shared" si="158"/>
        <v>0</v>
      </c>
      <c r="DH638" s="13" t="str">
        <f t="shared" si="152"/>
        <v/>
      </c>
      <c r="DI638" s="22" t="str">
        <f t="shared" si="153"/>
        <v/>
      </c>
      <c r="DJ638" s="13" t="str">
        <f>IF(DI638="","",RANK(DI638,$DI$9:$DI$1415,1)+COUNTIF($DI$9:DI638,DI638)-1)</f>
        <v/>
      </c>
      <c r="DK638" s="13" t="str">
        <f t="shared" si="154"/>
        <v/>
      </c>
      <c r="DL638" s="13" t="str">
        <f t="shared" si="159"/>
        <v/>
      </c>
      <c r="DM638" s="14" t="str">
        <f t="shared" si="160"/>
        <v/>
      </c>
      <c r="DN638" s="13" t="str">
        <f t="shared" si="161"/>
        <v/>
      </c>
      <c r="DO638" s="40">
        <f t="shared" si="162"/>
        <v>0</v>
      </c>
      <c r="DP638" s="40"/>
      <c r="DQ638" s="13" t="str">
        <f t="shared" si="163"/>
        <v/>
      </c>
      <c r="DR638" s="13"/>
      <c r="DS638" s="13"/>
    </row>
    <row r="639" spans="1:123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>
        <v>631</v>
      </c>
      <c r="CY639" s="13" t="s">
        <v>1589</v>
      </c>
      <c r="CZ639" s="14" t="s">
        <v>1590</v>
      </c>
      <c r="DA639" s="13" t="s">
        <v>96</v>
      </c>
      <c r="DB639" s="13" t="s">
        <v>99</v>
      </c>
      <c r="DC639" s="40">
        <v>35313</v>
      </c>
      <c r="DD639" s="13" t="str">
        <f t="shared" si="155"/>
        <v/>
      </c>
      <c r="DE639" s="13" t="str">
        <f t="shared" si="156"/>
        <v/>
      </c>
      <c r="DF639" s="13" t="str">
        <f t="shared" si="157"/>
        <v/>
      </c>
      <c r="DG639" s="40">
        <f t="shared" si="158"/>
        <v>0</v>
      </c>
      <c r="DH639" s="13" t="str">
        <f t="shared" si="152"/>
        <v/>
      </c>
      <c r="DI639" s="22" t="str">
        <f t="shared" si="153"/>
        <v/>
      </c>
      <c r="DJ639" s="13" t="str">
        <f>IF(DI639="","",RANK(DI639,$DI$9:$DI$1415,1)+COUNTIF($DI$9:DI639,DI639)-1)</f>
        <v/>
      </c>
      <c r="DK639" s="13" t="str">
        <f t="shared" si="154"/>
        <v/>
      </c>
      <c r="DL639" s="13" t="str">
        <f t="shared" si="159"/>
        <v/>
      </c>
      <c r="DM639" s="14" t="str">
        <f t="shared" si="160"/>
        <v/>
      </c>
      <c r="DN639" s="13" t="str">
        <f t="shared" si="161"/>
        <v/>
      </c>
      <c r="DO639" s="40">
        <f t="shared" si="162"/>
        <v>0</v>
      </c>
      <c r="DP639" s="40"/>
      <c r="DQ639" s="13" t="str">
        <f t="shared" si="163"/>
        <v/>
      </c>
      <c r="DR639" s="13"/>
      <c r="DS639" s="13"/>
    </row>
    <row r="640" spans="1:123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>
        <v>632</v>
      </c>
      <c r="CY640" s="13" t="s">
        <v>1591</v>
      </c>
      <c r="CZ640" s="14" t="s">
        <v>1592</v>
      </c>
      <c r="DA640" s="13" t="s">
        <v>95</v>
      </c>
      <c r="DB640" s="13" t="s">
        <v>101</v>
      </c>
      <c r="DC640" s="40">
        <v>33532</v>
      </c>
      <c r="DD640" s="13" t="str">
        <f t="shared" si="155"/>
        <v/>
      </c>
      <c r="DE640" s="13" t="str">
        <f t="shared" si="156"/>
        <v/>
      </c>
      <c r="DF640" s="13" t="str">
        <f t="shared" si="157"/>
        <v/>
      </c>
      <c r="DG640" s="40">
        <f t="shared" si="158"/>
        <v>0</v>
      </c>
      <c r="DH640" s="13" t="str">
        <f t="shared" si="152"/>
        <v/>
      </c>
      <c r="DI640" s="22" t="str">
        <f t="shared" si="153"/>
        <v/>
      </c>
      <c r="DJ640" s="13" t="str">
        <f>IF(DI640="","",RANK(DI640,$DI$9:$DI$1415,1)+COUNTIF($DI$9:DI640,DI640)-1)</f>
        <v/>
      </c>
      <c r="DK640" s="13" t="str">
        <f t="shared" si="154"/>
        <v/>
      </c>
      <c r="DL640" s="13" t="str">
        <f t="shared" si="159"/>
        <v/>
      </c>
      <c r="DM640" s="14" t="str">
        <f t="shared" si="160"/>
        <v/>
      </c>
      <c r="DN640" s="13" t="str">
        <f t="shared" si="161"/>
        <v/>
      </c>
      <c r="DO640" s="40">
        <f t="shared" si="162"/>
        <v>0</v>
      </c>
      <c r="DP640" s="40"/>
      <c r="DQ640" s="13" t="str">
        <f t="shared" si="163"/>
        <v/>
      </c>
      <c r="DR640" s="13"/>
      <c r="DS640" s="13"/>
    </row>
    <row r="641" spans="1:123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  <c r="CW641" s="22"/>
      <c r="CX641" s="22">
        <v>633</v>
      </c>
      <c r="CY641" s="13" t="s">
        <v>1593</v>
      </c>
      <c r="CZ641" s="14" t="s">
        <v>1594</v>
      </c>
      <c r="DA641" s="13" t="s">
        <v>96</v>
      </c>
      <c r="DB641" s="13" t="s">
        <v>124</v>
      </c>
      <c r="DC641" s="40"/>
      <c r="DD641" s="13" t="str">
        <f t="shared" si="155"/>
        <v/>
      </c>
      <c r="DE641" s="13" t="str">
        <f t="shared" si="156"/>
        <v/>
      </c>
      <c r="DF641" s="13" t="str">
        <f t="shared" si="157"/>
        <v/>
      </c>
      <c r="DG641" s="40">
        <f t="shared" si="158"/>
        <v>0</v>
      </c>
      <c r="DH641" s="13" t="str">
        <f t="shared" si="152"/>
        <v/>
      </c>
      <c r="DI641" s="22" t="str">
        <f t="shared" si="153"/>
        <v/>
      </c>
      <c r="DJ641" s="13" t="str">
        <f>IF(DI641="","",RANK(DI641,$DI$9:$DI$1415,1)+COUNTIF($DI$9:DI641,DI641)-1)</f>
        <v/>
      </c>
      <c r="DK641" s="13" t="str">
        <f t="shared" si="154"/>
        <v/>
      </c>
      <c r="DL641" s="13" t="str">
        <f t="shared" si="159"/>
        <v/>
      </c>
      <c r="DM641" s="14" t="str">
        <f t="shared" si="160"/>
        <v/>
      </c>
      <c r="DN641" s="13" t="str">
        <f t="shared" si="161"/>
        <v/>
      </c>
      <c r="DO641" s="40">
        <f t="shared" si="162"/>
        <v>0</v>
      </c>
      <c r="DP641" s="40"/>
      <c r="DQ641" s="13" t="str">
        <f t="shared" si="163"/>
        <v/>
      </c>
      <c r="DR641" s="13"/>
      <c r="DS641" s="13"/>
    </row>
    <row r="642" spans="1:123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  <c r="CW642" s="22"/>
      <c r="CX642" s="22">
        <v>634</v>
      </c>
      <c r="CY642" s="13" t="s">
        <v>1595</v>
      </c>
      <c r="CZ642" s="14" t="s">
        <v>1596</v>
      </c>
      <c r="DA642" s="13" t="s">
        <v>95</v>
      </c>
      <c r="DB642" s="13" t="s">
        <v>99</v>
      </c>
      <c r="DC642" s="40">
        <v>33379</v>
      </c>
      <c r="DD642" s="13" t="str">
        <f t="shared" si="155"/>
        <v/>
      </c>
      <c r="DE642" s="13" t="str">
        <f t="shared" si="156"/>
        <v/>
      </c>
      <c r="DF642" s="13" t="str">
        <f t="shared" si="157"/>
        <v/>
      </c>
      <c r="DG642" s="40">
        <f t="shared" si="158"/>
        <v>0</v>
      </c>
      <c r="DH642" s="13" t="str">
        <f t="shared" si="152"/>
        <v/>
      </c>
      <c r="DI642" s="22" t="str">
        <f t="shared" si="153"/>
        <v/>
      </c>
      <c r="DJ642" s="13" t="str">
        <f>IF(DI642="","",RANK(DI642,$DI$9:$DI$1415,1)+COUNTIF($DI$9:DI642,DI642)-1)</f>
        <v/>
      </c>
      <c r="DK642" s="13" t="str">
        <f t="shared" si="154"/>
        <v/>
      </c>
      <c r="DL642" s="13" t="str">
        <f t="shared" si="159"/>
        <v/>
      </c>
      <c r="DM642" s="14" t="str">
        <f t="shared" si="160"/>
        <v/>
      </c>
      <c r="DN642" s="13" t="str">
        <f t="shared" si="161"/>
        <v/>
      </c>
      <c r="DO642" s="40">
        <f t="shared" si="162"/>
        <v>0</v>
      </c>
      <c r="DP642" s="40"/>
      <c r="DQ642" s="13" t="str">
        <f t="shared" si="163"/>
        <v/>
      </c>
      <c r="DR642" s="13"/>
      <c r="DS642" s="13"/>
    </row>
    <row r="643" spans="1:123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  <c r="CW643" s="22"/>
      <c r="CX643" s="22">
        <v>635</v>
      </c>
      <c r="CY643" s="13" t="s">
        <v>1597</v>
      </c>
      <c r="CZ643" s="14" t="s">
        <v>1598</v>
      </c>
      <c r="DA643" s="13" t="s">
        <v>96</v>
      </c>
      <c r="DB643" s="13" t="s">
        <v>98</v>
      </c>
      <c r="DC643" s="40">
        <v>33087</v>
      </c>
      <c r="DD643" s="13" t="str">
        <f t="shared" si="155"/>
        <v/>
      </c>
      <c r="DE643" s="13" t="str">
        <f t="shared" si="156"/>
        <v/>
      </c>
      <c r="DF643" s="13" t="str">
        <f t="shared" si="157"/>
        <v/>
      </c>
      <c r="DG643" s="40">
        <f t="shared" si="158"/>
        <v>0</v>
      </c>
      <c r="DH643" s="13" t="str">
        <f t="shared" si="152"/>
        <v/>
      </c>
      <c r="DI643" s="22" t="str">
        <f t="shared" si="153"/>
        <v/>
      </c>
      <c r="DJ643" s="13" t="str">
        <f>IF(DI643="","",RANK(DI643,$DI$9:$DI$1415,1)+COUNTIF($DI$9:DI643,DI643)-1)</f>
        <v/>
      </c>
      <c r="DK643" s="13" t="str">
        <f t="shared" si="154"/>
        <v/>
      </c>
      <c r="DL643" s="13" t="str">
        <f t="shared" si="159"/>
        <v/>
      </c>
      <c r="DM643" s="14" t="str">
        <f t="shared" si="160"/>
        <v/>
      </c>
      <c r="DN643" s="13" t="str">
        <f t="shared" si="161"/>
        <v/>
      </c>
      <c r="DO643" s="40">
        <f t="shared" si="162"/>
        <v>0</v>
      </c>
      <c r="DP643" s="40"/>
      <c r="DQ643" s="13" t="str">
        <f t="shared" si="163"/>
        <v/>
      </c>
      <c r="DR643" s="13"/>
      <c r="DS643" s="13"/>
    </row>
    <row r="644" spans="1:123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2"/>
      <c r="CP644" s="22"/>
      <c r="CQ644" s="22"/>
      <c r="CR644" s="22"/>
      <c r="CS644" s="22"/>
      <c r="CT644" s="22"/>
      <c r="CU644" s="22"/>
      <c r="CV644" s="22"/>
      <c r="CW644" s="22"/>
      <c r="CX644" s="22">
        <v>636</v>
      </c>
      <c r="CY644" s="13" t="s">
        <v>1599</v>
      </c>
      <c r="CZ644" s="14" t="s">
        <v>1600</v>
      </c>
      <c r="DA644" s="13" t="s">
        <v>95</v>
      </c>
      <c r="DB644" s="13" t="s">
        <v>52</v>
      </c>
      <c r="DC644" s="40"/>
      <c r="DD644" s="13" t="str">
        <f t="shared" si="155"/>
        <v/>
      </c>
      <c r="DE644" s="13" t="str">
        <f t="shared" si="156"/>
        <v/>
      </c>
      <c r="DF644" s="13" t="str">
        <f t="shared" si="157"/>
        <v/>
      </c>
      <c r="DG644" s="40">
        <f t="shared" si="158"/>
        <v>0</v>
      </c>
      <c r="DH644" s="13" t="str">
        <f t="shared" si="152"/>
        <v/>
      </c>
      <c r="DI644" s="22" t="str">
        <f t="shared" si="153"/>
        <v/>
      </c>
      <c r="DJ644" s="13" t="str">
        <f>IF(DI644="","",RANK(DI644,$DI$9:$DI$1415,1)+COUNTIF($DI$9:DI644,DI644)-1)</f>
        <v/>
      </c>
      <c r="DK644" s="13" t="str">
        <f t="shared" si="154"/>
        <v/>
      </c>
      <c r="DL644" s="13" t="str">
        <f t="shared" si="159"/>
        <v/>
      </c>
      <c r="DM644" s="14" t="str">
        <f t="shared" si="160"/>
        <v/>
      </c>
      <c r="DN644" s="13" t="str">
        <f t="shared" si="161"/>
        <v/>
      </c>
      <c r="DO644" s="40">
        <f t="shared" si="162"/>
        <v>0</v>
      </c>
      <c r="DP644" s="40"/>
      <c r="DQ644" s="13" t="str">
        <f t="shared" si="163"/>
        <v/>
      </c>
      <c r="DR644" s="13"/>
      <c r="DS644" s="13"/>
    </row>
    <row r="645" spans="1:123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2"/>
      <c r="CP645" s="22"/>
      <c r="CQ645" s="22"/>
      <c r="CR645" s="22"/>
      <c r="CS645" s="22"/>
      <c r="CT645" s="22"/>
      <c r="CU645" s="22"/>
      <c r="CV645" s="22"/>
      <c r="CW645" s="22"/>
      <c r="CX645" s="22">
        <v>637</v>
      </c>
      <c r="CY645" s="13" t="s">
        <v>1601</v>
      </c>
      <c r="CZ645" s="14" t="s">
        <v>93</v>
      </c>
      <c r="DA645" s="13" t="s">
        <v>95</v>
      </c>
      <c r="DB645" s="13" t="s">
        <v>98</v>
      </c>
      <c r="DC645" s="40">
        <v>32878</v>
      </c>
      <c r="DD645" s="13" t="str">
        <f t="shared" si="155"/>
        <v/>
      </c>
      <c r="DE645" s="13" t="str">
        <f t="shared" si="156"/>
        <v/>
      </c>
      <c r="DF645" s="13" t="str">
        <f t="shared" si="157"/>
        <v/>
      </c>
      <c r="DG645" s="40">
        <f t="shared" si="158"/>
        <v>0</v>
      </c>
      <c r="DH645" s="13" t="str">
        <f t="shared" si="152"/>
        <v/>
      </c>
      <c r="DI645" s="22" t="str">
        <f t="shared" si="153"/>
        <v/>
      </c>
      <c r="DJ645" s="13" t="str">
        <f>IF(DI645="","",RANK(DI645,$DI$9:$DI$1415,1)+COUNTIF($DI$9:DI645,DI645)-1)</f>
        <v/>
      </c>
      <c r="DK645" s="13" t="str">
        <f t="shared" si="154"/>
        <v/>
      </c>
      <c r="DL645" s="13" t="str">
        <f t="shared" si="159"/>
        <v/>
      </c>
      <c r="DM645" s="14" t="str">
        <f t="shared" si="160"/>
        <v/>
      </c>
      <c r="DN645" s="13" t="str">
        <f t="shared" si="161"/>
        <v/>
      </c>
      <c r="DO645" s="40">
        <f t="shared" si="162"/>
        <v>0</v>
      </c>
      <c r="DP645" s="40"/>
      <c r="DQ645" s="13" t="str">
        <f t="shared" si="163"/>
        <v/>
      </c>
      <c r="DR645" s="13"/>
      <c r="DS645" s="13"/>
    </row>
    <row r="646" spans="1:123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2"/>
      <c r="CP646" s="22"/>
      <c r="CQ646" s="22"/>
      <c r="CR646" s="22"/>
      <c r="CS646" s="22"/>
      <c r="CT646" s="22"/>
      <c r="CU646" s="22"/>
      <c r="CV646" s="22"/>
      <c r="CW646" s="22"/>
      <c r="CX646" s="22">
        <v>638</v>
      </c>
      <c r="CY646" s="13" t="s">
        <v>1602</v>
      </c>
      <c r="CZ646" s="14" t="s">
        <v>1603</v>
      </c>
      <c r="DA646" s="13" t="s">
        <v>95</v>
      </c>
      <c r="DB646" s="13" t="s">
        <v>98</v>
      </c>
      <c r="DC646" s="40">
        <v>33901</v>
      </c>
      <c r="DD646" s="13" t="str">
        <f t="shared" si="155"/>
        <v/>
      </c>
      <c r="DE646" s="13" t="str">
        <f t="shared" si="156"/>
        <v/>
      </c>
      <c r="DF646" s="13" t="str">
        <f t="shared" si="157"/>
        <v/>
      </c>
      <c r="DG646" s="40">
        <f t="shared" si="158"/>
        <v>0</v>
      </c>
      <c r="DH646" s="13" t="str">
        <f t="shared" si="152"/>
        <v/>
      </c>
      <c r="DI646" s="22" t="str">
        <f t="shared" si="153"/>
        <v/>
      </c>
      <c r="DJ646" s="13" t="str">
        <f>IF(DI646="","",RANK(DI646,$DI$9:$DI$1415,1)+COUNTIF($DI$9:DI646,DI646)-1)</f>
        <v/>
      </c>
      <c r="DK646" s="13" t="str">
        <f t="shared" si="154"/>
        <v/>
      </c>
      <c r="DL646" s="13" t="str">
        <f t="shared" si="159"/>
        <v/>
      </c>
      <c r="DM646" s="14" t="str">
        <f t="shared" si="160"/>
        <v/>
      </c>
      <c r="DN646" s="13" t="str">
        <f t="shared" si="161"/>
        <v/>
      </c>
      <c r="DO646" s="40">
        <f t="shared" si="162"/>
        <v>0</v>
      </c>
      <c r="DP646" s="40"/>
      <c r="DQ646" s="13" t="str">
        <f t="shared" si="163"/>
        <v/>
      </c>
      <c r="DR646" s="13"/>
      <c r="DS646" s="13"/>
    </row>
    <row r="647" spans="1:123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2"/>
      <c r="CP647" s="22"/>
      <c r="CQ647" s="22"/>
      <c r="CR647" s="22"/>
      <c r="CS647" s="22"/>
      <c r="CT647" s="22"/>
      <c r="CU647" s="22"/>
      <c r="CV647" s="22"/>
      <c r="CW647" s="22"/>
      <c r="CX647" s="22">
        <v>639</v>
      </c>
      <c r="CY647" s="13" t="s">
        <v>1604</v>
      </c>
      <c r="CZ647" s="14" t="s">
        <v>1605</v>
      </c>
      <c r="DA647" s="13" t="s">
        <v>95</v>
      </c>
      <c r="DB647" s="13" t="s">
        <v>52</v>
      </c>
      <c r="DC647" s="40">
        <v>27030</v>
      </c>
      <c r="DD647" s="13" t="str">
        <f t="shared" si="155"/>
        <v/>
      </c>
      <c r="DE647" s="13" t="str">
        <f t="shared" si="156"/>
        <v/>
      </c>
      <c r="DF647" s="13" t="str">
        <f t="shared" si="157"/>
        <v/>
      </c>
      <c r="DG647" s="40">
        <f t="shared" si="158"/>
        <v>0</v>
      </c>
      <c r="DH647" s="13" t="str">
        <f t="shared" si="152"/>
        <v/>
      </c>
      <c r="DI647" s="22" t="str">
        <f t="shared" si="153"/>
        <v/>
      </c>
      <c r="DJ647" s="13" t="str">
        <f>IF(DI647="","",RANK(DI647,$DI$9:$DI$1415,1)+COUNTIF($DI$9:DI647,DI647)-1)</f>
        <v/>
      </c>
      <c r="DK647" s="13" t="str">
        <f t="shared" si="154"/>
        <v/>
      </c>
      <c r="DL647" s="13" t="str">
        <f t="shared" si="159"/>
        <v/>
      </c>
      <c r="DM647" s="14" t="str">
        <f t="shared" si="160"/>
        <v/>
      </c>
      <c r="DN647" s="13" t="str">
        <f t="shared" si="161"/>
        <v/>
      </c>
      <c r="DO647" s="40">
        <f t="shared" si="162"/>
        <v>0</v>
      </c>
      <c r="DP647" s="40"/>
      <c r="DQ647" s="13" t="str">
        <f t="shared" si="163"/>
        <v/>
      </c>
      <c r="DR647" s="13"/>
      <c r="DS647" s="13"/>
    </row>
    <row r="648" spans="1:123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2"/>
      <c r="CP648" s="22"/>
      <c r="CQ648" s="22"/>
      <c r="CR648" s="22"/>
      <c r="CS648" s="22"/>
      <c r="CT648" s="22"/>
      <c r="CU648" s="22"/>
      <c r="CV648" s="22"/>
      <c r="CW648" s="22"/>
      <c r="CX648" s="22">
        <v>640</v>
      </c>
      <c r="CY648" s="13" t="s">
        <v>1606</v>
      </c>
      <c r="CZ648" s="14" t="s">
        <v>1607</v>
      </c>
      <c r="DA648" s="13" t="s">
        <v>96</v>
      </c>
      <c r="DB648" s="13" t="s">
        <v>124</v>
      </c>
      <c r="DC648" s="40">
        <v>34563</v>
      </c>
      <c r="DD648" s="13" t="str">
        <f t="shared" si="155"/>
        <v/>
      </c>
      <c r="DE648" s="13" t="str">
        <f t="shared" si="156"/>
        <v/>
      </c>
      <c r="DF648" s="13" t="str">
        <f t="shared" si="157"/>
        <v/>
      </c>
      <c r="DG648" s="40">
        <f t="shared" si="158"/>
        <v>0</v>
      </c>
      <c r="DH648" s="13" t="str">
        <f t="shared" si="152"/>
        <v/>
      </c>
      <c r="DI648" s="22" t="str">
        <f t="shared" si="153"/>
        <v/>
      </c>
      <c r="DJ648" s="13" t="str">
        <f>IF(DI648="","",RANK(DI648,$DI$9:$DI$1415,1)+COUNTIF($DI$9:DI648,DI648)-1)</f>
        <v/>
      </c>
      <c r="DK648" s="13" t="str">
        <f t="shared" si="154"/>
        <v/>
      </c>
      <c r="DL648" s="13" t="str">
        <f t="shared" si="159"/>
        <v/>
      </c>
      <c r="DM648" s="14" t="str">
        <f t="shared" si="160"/>
        <v/>
      </c>
      <c r="DN648" s="13" t="str">
        <f t="shared" si="161"/>
        <v/>
      </c>
      <c r="DO648" s="40">
        <f t="shared" si="162"/>
        <v>0</v>
      </c>
      <c r="DP648" s="40"/>
      <c r="DQ648" s="13" t="str">
        <f t="shared" si="163"/>
        <v/>
      </c>
      <c r="DR648" s="13"/>
      <c r="DS648" s="13"/>
    </row>
    <row r="649" spans="1:123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2"/>
      <c r="CP649" s="22"/>
      <c r="CQ649" s="22"/>
      <c r="CR649" s="22"/>
      <c r="CS649" s="22"/>
      <c r="CT649" s="22"/>
      <c r="CU649" s="22"/>
      <c r="CV649" s="22"/>
      <c r="CW649" s="22"/>
      <c r="CX649" s="22">
        <v>641</v>
      </c>
      <c r="CY649" s="13" t="s">
        <v>1608</v>
      </c>
      <c r="CZ649" s="14" t="s">
        <v>1609</v>
      </c>
      <c r="DA649" s="13" t="s">
        <v>95</v>
      </c>
      <c r="DB649" s="13" t="s">
        <v>124</v>
      </c>
      <c r="DC649" s="40"/>
      <c r="DD649" s="13" t="str">
        <f t="shared" si="155"/>
        <v/>
      </c>
      <c r="DE649" s="13" t="str">
        <f t="shared" si="156"/>
        <v/>
      </c>
      <c r="DF649" s="13" t="str">
        <f t="shared" si="157"/>
        <v/>
      </c>
      <c r="DG649" s="40">
        <f t="shared" si="158"/>
        <v>0</v>
      </c>
      <c r="DH649" s="13" t="str">
        <f t="shared" ref="DH649:DH712" si="164">IF($DB649=$DD$6,DB649,"")</f>
        <v/>
      </c>
      <c r="DI649" s="22" t="str">
        <f t="shared" ref="DI649:DI712" si="165">IF(DD649&lt;&gt;"",1,"")</f>
        <v/>
      </c>
      <c r="DJ649" s="13" t="str">
        <f>IF(DI649="","",RANK(DI649,$DI$9:$DI$1415,1)+COUNTIF($DI$9:DI649,DI649)-1)</f>
        <v/>
      </c>
      <c r="DK649" s="13" t="str">
        <f t="shared" ref="DK649:DK712" si="166">IF(ISERROR((SMALL($DJ$9:$DJ$1415,CX649))),"",(SMALL($DJ$9:$DJ$1415,CX649)))</f>
        <v/>
      </c>
      <c r="DL649" s="13" t="str">
        <f t="shared" si="159"/>
        <v/>
      </c>
      <c r="DM649" s="14" t="str">
        <f t="shared" si="160"/>
        <v/>
      </c>
      <c r="DN649" s="13" t="str">
        <f t="shared" si="161"/>
        <v/>
      </c>
      <c r="DO649" s="40">
        <f t="shared" si="162"/>
        <v>0</v>
      </c>
      <c r="DP649" s="40"/>
      <c r="DQ649" s="13" t="str">
        <f t="shared" si="163"/>
        <v/>
      </c>
      <c r="DR649" s="13"/>
      <c r="DS649" s="13"/>
    </row>
    <row r="650" spans="1:123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2"/>
      <c r="CP650" s="22"/>
      <c r="CQ650" s="22"/>
      <c r="CR650" s="22"/>
      <c r="CS650" s="22"/>
      <c r="CT650" s="22"/>
      <c r="CU650" s="22"/>
      <c r="CV650" s="22"/>
      <c r="CW650" s="22"/>
      <c r="CX650" s="22">
        <v>642</v>
      </c>
      <c r="CY650" s="13" t="s">
        <v>1610</v>
      </c>
      <c r="CZ650" s="14" t="s">
        <v>704</v>
      </c>
      <c r="DA650" s="13" t="s">
        <v>95</v>
      </c>
      <c r="DB650" s="13" t="s">
        <v>98</v>
      </c>
      <c r="DC650" s="40">
        <v>22499</v>
      </c>
      <c r="DD650" s="13" t="str">
        <f t="shared" ref="DD650:DD713" si="167">IF($DB650=$DD$6,CY650,"")</f>
        <v/>
      </c>
      <c r="DE650" s="13" t="str">
        <f t="shared" ref="DE650:DE713" si="168">IF($DB650=$DD$6,CZ650,"")</f>
        <v/>
      </c>
      <c r="DF650" s="13" t="str">
        <f t="shared" ref="DF650:DF713" si="169">IF($DB650=$DD$6,DA650,"")</f>
        <v/>
      </c>
      <c r="DG650" s="40">
        <f t="shared" ref="DG650:DG713" si="170">IF($DB650=$DD$6,DC650,0)</f>
        <v>0</v>
      </c>
      <c r="DH650" s="13" t="str">
        <f t="shared" si="164"/>
        <v/>
      </c>
      <c r="DI650" s="22" t="str">
        <f t="shared" si="165"/>
        <v/>
      </c>
      <c r="DJ650" s="13" t="str">
        <f>IF(DI650="","",RANK(DI650,$DI$9:$DI$1415,1)+COUNTIF($DI$9:DI650,DI650)-1)</f>
        <v/>
      </c>
      <c r="DK650" s="13" t="str">
        <f t="shared" si="166"/>
        <v/>
      </c>
      <c r="DL650" s="13" t="str">
        <f t="shared" ref="DL650:DL713" si="171">INDEX(DD$9:DD$1415,MATCH($DK650,$DJ$9:$DJ$1415,0))</f>
        <v/>
      </c>
      <c r="DM650" s="14" t="str">
        <f t="shared" ref="DM650:DM713" si="172">INDEX(DE$9:DE$1415,MATCH($DK650,$DJ$9:$DJ$1415,0))</f>
        <v/>
      </c>
      <c r="DN650" s="13" t="str">
        <f t="shared" ref="DN650:DN713" si="173">INDEX(DF$9:DF$1415,MATCH($DK650,$DJ$9:$DJ$1415,0))</f>
        <v/>
      </c>
      <c r="DO650" s="40">
        <f t="shared" ref="DO650:DO713" si="174">INDEX(DG$9:DG$1415,MATCH($DK650,$DJ$9:$DJ$1415,0))</f>
        <v>0</v>
      </c>
      <c r="DP650" s="40"/>
      <c r="DQ650" s="13" t="str">
        <f t="shared" ref="DQ650:DQ713" si="175">INDEX(DH$9:DH$1415,MATCH($DK650,$DJ$9:$DJ$1415,0))</f>
        <v/>
      </c>
      <c r="DR650" s="13"/>
      <c r="DS650" s="13"/>
    </row>
    <row r="651" spans="1:123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2"/>
      <c r="CP651" s="22"/>
      <c r="CQ651" s="22"/>
      <c r="CR651" s="22"/>
      <c r="CS651" s="22"/>
      <c r="CT651" s="22"/>
      <c r="CU651" s="22"/>
      <c r="CV651" s="22"/>
      <c r="CW651" s="22"/>
      <c r="CX651" s="22">
        <v>643</v>
      </c>
      <c r="CY651" s="13" t="s">
        <v>1611</v>
      </c>
      <c r="CZ651" s="14" t="s">
        <v>1612</v>
      </c>
      <c r="DA651" s="13" t="s">
        <v>95</v>
      </c>
      <c r="DB651" s="13" t="s">
        <v>124</v>
      </c>
      <c r="DC651" s="40"/>
      <c r="DD651" s="13" t="str">
        <f t="shared" si="167"/>
        <v/>
      </c>
      <c r="DE651" s="13" t="str">
        <f t="shared" si="168"/>
        <v/>
      </c>
      <c r="DF651" s="13" t="str">
        <f t="shared" si="169"/>
        <v/>
      </c>
      <c r="DG651" s="40">
        <f t="shared" si="170"/>
        <v>0</v>
      </c>
      <c r="DH651" s="13" t="str">
        <f t="shared" si="164"/>
        <v/>
      </c>
      <c r="DI651" s="22" t="str">
        <f t="shared" si="165"/>
        <v/>
      </c>
      <c r="DJ651" s="13" t="str">
        <f>IF(DI651="","",RANK(DI651,$DI$9:$DI$1415,1)+COUNTIF($DI$9:DI651,DI651)-1)</f>
        <v/>
      </c>
      <c r="DK651" s="13" t="str">
        <f t="shared" si="166"/>
        <v/>
      </c>
      <c r="DL651" s="13" t="str">
        <f t="shared" si="171"/>
        <v/>
      </c>
      <c r="DM651" s="14" t="str">
        <f t="shared" si="172"/>
        <v/>
      </c>
      <c r="DN651" s="13" t="str">
        <f t="shared" si="173"/>
        <v/>
      </c>
      <c r="DO651" s="40">
        <f t="shared" si="174"/>
        <v>0</v>
      </c>
      <c r="DP651" s="40"/>
      <c r="DQ651" s="13" t="str">
        <f t="shared" si="175"/>
        <v/>
      </c>
      <c r="DR651" s="13"/>
      <c r="DS651" s="13"/>
    </row>
    <row r="652" spans="1:123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2"/>
      <c r="CP652" s="22"/>
      <c r="CQ652" s="22"/>
      <c r="CR652" s="22"/>
      <c r="CS652" s="22"/>
      <c r="CT652" s="22"/>
      <c r="CU652" s="22"/>
      <c r="CV652" s="22"/>
      <c r="CW652" s="22"/>
      <c r="CX652" s="22">
        <v>644</v>
      </c>
      <c r="CY652" s="13" t="s">
        <v>1613</v>
      </c>
      <c r="CZ652" s="14" t="s">
        <v>1614</v>
      </c>
      <c r="DA652" s="13" t="s">
        <v>95</v>
      </c>
      <c r="DB652" s="13" t="s">
        <v>101</v>
      </c>
      <c r="DC652" s="40">
        <v>33638</v>
      </c>
      <c r="DD652" s="13" t="str">
        <f t="shared" si="167"/>
        <v/>
      </c>
      <c r="DE652" s="13" t="str">
        <f t="shared" si="168"/>
        <v/>
      </c>
      <c r="DF652" s="13" t="str">
        <f t="shared" si="169"/>
        <v/>
      </c>
      <c r="DG652" s="40">
        <f t="shared" si="170"/>
        <v>0</v>
      </c>
      <c r="DH652" s="13" t="str">
        <f t="shared" si="164"/>
        <v/>
      </c>
      <c r="DI652" s="22" t="str">
        <f t="shared" si="165"/>
        <v/>
      </c>
      <c r="DJ652" s="13" t="str">
        <f>IF(DI652="","",RANK(DI652,$DI$9:$DI$1415,1)+COUNTIF($DI$9:DI652,DI652)-1)</f>
        <v/>
      </c>
      <c r="DK652" s="13" t="str">
        <f t="shared" si="166"/>
        <v/>
      </c>
      <c r="DL652" s="13" t="str">
        <f t="shared" si="171"/>
        <v/>
      </c>
      <c r="DM652" s="14" t="str">
        <f t="shared" si="172"/>
        <v/>
      </c>
      <c r="DN652" s="13" t="str">
        <f t="shared" si="173"/>
        <v/>
      </c>
      <c r="DO652" s="40">
        <f t="shared" si="174"/>
        <v>0</v>
      </c>
      <c r="DP652" s="40"/>
      <c r="DQ652" s="13" t="str">
        <f t="shared" si="175"/>
        <v/>
      </c>
      <c r="DR652" s="13"/>
      <c r="DS652" s="13"/>
    </row>
    <row r="653" spans="1:123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2"/>
      <c r="CP653" s="22"/>
      <c r="CQ653" s="22"/>
      <c r="CR653" s="22"/>
      <c r="CS653" s="22"/>
      <c r="CT653" s="22"/>
      <c r="CU653" s="22"/>
      <c r="CV653" s="22"/>
      <c r="CW653" s="22"/>
      <c r="CX653" s="22">
        <v>645</v>
      </c>
      <c r="CY653" s="13" t="s">
        <v>1615</v>
      </c>
      <c r="CZ653" s="14" t="s">
        <v>1616</v>
      </c>
      <c r="DA653" s="13" t="s">
        <v>96</v>
      </c>
      <c r="DB653" s="13" t="s">
        <v>99</v>
      </c>
      <c r="DC653" s="40">
        <v>33473</v>
      </c>
      <c r="DD653" s="13" t="str">
        <f t="shared" si="167"/>
        <v/>
      </c>
      <c r="DE653" s="13" t="str">
        <f t="shared" si="168"/>
        <v/>
      </c>
      <c r="DF653" s="13" t="str">
        <f t="shared" si="169"/>
        <v/>
      </c>
      <c r="DG653" s="40">
        <f t="shared" si="170"/>
        <v>0</v>
      </c>
      <c r="DH653" s="13" t="str">
        <f t="shared" si="164"/>
        <v/>
      </c>
      <c r="DI653" s="22" t="str">
        <f t="shared" si="165"/>
        <v/>
      </c>
      <c r="DJ653" s="13" t="str">
        <f>IF(DI653="","",RANK(DI653,$DI$9:$DI$1415,1)+COUNTIF($DI$9:DI653,DI653)-1)</f>
        <v/>
      </c>
      <c r="DK653" s="13" t="str">
        <f t="shared" si="166"/>
        <v/>
      </c>
      <c r="DL653" s="13" t="str">
        <f t="shared" si="171"/>
        <v/>
      </c>
      <c r="DM653" s="14" t="str">
        <f t="shared" si="172"/>
        <v/>
      </c>
      <c r="DN653" s="13" t="str">
        <f t="shared" si="173"/>
        <v/>
      </c>
      <c r="DO653" s="40">
        <f t="shared" si="174"/>
        <v>0</v>
      </c>
      <c r="DP653" s="40"/>
      <c r="DQ653" s="13" t="str">
        <f t="shared" si="175"/>
        <v/>
      </c>
      <c r="DR653" s="13"/>
      <c r="DS653" s="13"/>
    </row>
    <row r="654" spans="1:123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2"/>
      <c r="CP654" s="22"/>
      <c r="CQ654" s="22"/>
      <c r="CR654" s="22"/>
      <c r="CS654" s="22"/>
      <c r="CT654" s="22"/>
      <c r="CU654" s="22"/>
      <c r="CV654" s="22"/>
      <c r="CW654" s="22"/>
      <c r="CX654" s="22">
        <v>646</v>
      </c>
      <c r="CY654" s="13" t="s">
        <v>1617</v>
      </c>
      <c r="CZ654" s="14" t="s">
        <v>1618</v>
      </c>
      <c r="DA654" s="13" t="s">
        <v>95</v>
      </c>
      <c r="DB654" s="13" t="s">
        <v>124</v>
      </c>
      <c r="DC654" s="40"/>
      <c r="DD654" s="13" t="str">
        <f t="shared" si="167"/>
        <v/>
      </c>
      <c r="DE654" s="13" t="str">
        <f t="shared" si="168"/>
        <v/>
      </c>
      <c r="DF654" s="13" t="str">
        <f t="shared" si="169"/>
        <v/>
      </c>
      <c r="DG654" s="40">
        <f t="shared" si="170"/>
        <v>0</v>
      </c>
      <c r="DH654" s="13" t="str">
        <f t="shared" si="164"/>
        <v/>
      </c>
      <c r="DI654" s="22" t="str">
        <f t="shared" si="165"/>
        <v/>
      </c>
      <c r="DJ654" s="13" t="str">
        <f>IF(DI654="","",RANK(DI654,$DI$9:$DI$1415,1)+COUNTIF($DI$9:DI654,DI654)-1)</f>
        <v/>
      </c>
      <c r="DK654" s="13" t="str">
        <f t="shared" si="166"/>
        <v/>
      </c>
      <c r="DL654" s="13" t="str">
        <f t="shared" si="171"/>
        <v/>
      </c>
      <c r="DM654" s="14" t="str">
        <f t="shared" si="172"/>
        <v/>
      </c>
      <c r="DN654" s="13" t="str">
        <f t="shared" si="173"/>
        <v/>
      </c>
      <c r="DO654" s="40">
        <f t="shared" si="174"/>
        <v>0</v>
      </c>
      <c r="DP654" s="40"/>
      <c r="DQ654" s="13" t="str">
        <f t="shared" si="175"/>
        <v/>
      </c>
      <c r="DR654" s="13"/>
      <c r="DS654" s="13"/>
    </row>
    <row r="655" spans="1:123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2"/>
      <c r="CP655" s="22"/>
      <c r="CQ655" s="22"/>
      <c r="CR655" s="22"/>
      <c r="CS655" s="22"/>
      <c r="CT655" s="22"/>
      <c r="CU655" s="22"/>
      <c r="CV655" s="22"/>
      <c r="CW655" s="22"/>
      <c r="CX655" s="22">
        <v>647</v>
      </c>
      <c r="CY655" s="13" t="s">
        <v>1619</v>
      </c>
      <c r="CZ655" s="14" t="s">
        <v>1620</v>
      </c>
      <c r="DA655" s="13" t="s">
        <v>95</v>
      </c>
      <c r="DB655" s="13" t="s">
        <v>100</v>
      </c>
      <c r="DC655" s="40"/>
      <c r="DD655" s="13" t="str">
        <f t="shared" si="167"/>
        <v/>
      </c>
      <c r="DE655" s="13" t="str">
        <f t="shared" si="168"/>
        <v/>
      </c>
      <c r="DF655" s="13" t="str">
        <f t="shared" si="169"/>
        <v/>
      </c>
      <c r="DG655" s="40">
        <f t="shared" si="170"/>
        <v>0</v>
      </c>
      <c r="DH655" s="13" t="str">
        <f t="shared" si="164"/>
        <v/>
      </c>
      <c r="DI655" s="22" t="str">
        <f t="shared" si="165"/>
        <v/>
      </c>
      <c r="DJ655" s="13" t="str">
        <f>IF(DI655="","",RANK(DI655,$DI$9:$DI$1415,1)+COUNTIF($DI$9:DI655,DI655)-1)</f>
        <v/>
      </c>
      <c r="DK655" s="13" t="str">
        <f t="shared" si="166"/>
        <v/>
      </c>
      <c r="DL655" s="13" t="str">
        <f t="shared" si="171"/>
        <v/>
      </c>
      <c r="DM655" s="14" t="str">
        <f t="shared" si="172"/>
        <v/>
      </c>
      <c r="DN655" s="13" t="str">
        <f t="shared" si="173"/>
        <v/>
      </c>
      <c r="DO655" s="40">
        <f t="shared" si="174"/>
        <v>0</v>
      </c>
      <c r="DP655" s="40"/>
      <c r="DQ655" s="13" t="str">
        <f t="shared" si="175"/>
        <v/>
      </c>
      <c r="DR655" s="13"/>
      <c r="DS655" s="13"/>
    </row>
    <row r="656" spans="1:123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2"/>
      <c r="CP656" s="22"/>
      <c r="CQ656" s="22"/>
      <c r="CR656" s="22"/>
      <c r="CS656" s="22"/>
      <c r="CT656" s="22"/>
      <c r="CU656" s="22"/>
      <c r="CV656" s="22"/>
      <c r="CW656" s="22"/>
      <c r="CX656" s="22">
        <v>648</v>
      </c>
      <c r="CY656" s="13" t="s">
        <v>1621</v>
      </c>
      <c r="CZ656" s="14" t="s">
        <v>1622</v>
      </c>
      <c r="DA656" s="13" t="s">
        <v>95</v>
      </c>
      <c r="DB656" s="13" t="s">
        <v>101</v>
      </c>
      <c r="DC656" s="40">
        <v>33858</v>
      </c>
      <c r="DD656" s="13" t="str">
        <f t="shared" si="167"/>
        <v/>
      </c>
      <c r="DE656" s="13" t="str">
        <f t="shared" si="168"/>
        <v/>
      </c>
      <c r="DF656" s="13" t="str">
        <f t="shared" si="169"/>
        <v/>
      </c>
      <c r="DG656" s="40">
        <f t="shared" si="170"/>
        <v>0</v>
      </c>
      <c r="DH656" s="13" t="str">
        <f t="shared" si="164"/>
        <v/>
      </c>
      <c r="DI656" s="22" t="str">
        <f t="shared" si="165"/>
        <v/>
      </c>
      <c r="DJ656" s="13" t="str">
        <f>IF(DI656="","",RANK(DI656,$DI$9:$DI$1415,1)+COUNTIF($DI$9:DI656,DI656)-1)</f>
        <v/>
      </c>
      <c r="DK656" s="13" t="str">
        <f t="shared" si="166"/>
        <v/>
      </c>
      <c r="DL656" s="13" t="str">
        <f t="shared" si="171"/>
        <v/>
      </c>
      <c r="DM656" s="14" t="str">
        <f t="shared" si="172"/>
        <v/>
      </c>
      <c r="DN656" s="13" t="str">
        <f t="shared" si="173"/>
        <v/>
      </c>
      <c r="DO656" s="40">
        <f t="shared" si="174"/>
        <v>0</v>
      </c>
      <c r="DP656" s="40"/>
      <c r="DQ656" s="13" t="str">
        <f t="shared" si="175"/>
        <v/>
      </c>
      <c r="DR656" s="13"/>
      <c r="DS656" s="13"/>
    </row>
    <row r="657" spans="1:123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2"/>
      <c r="CP657" s="22"/>
      <c r="CQ657" s="22"/>
      <c r="CR657" s="22"/>
      <c r="CS657" s="22"/>
      <c r="CT657" s="22"/>
      <c r="CU657" s="22"/>
      <c r="CV657" s="22"/>
      <c r="CW657" s="22"/>
      <c r="CX657" s="22">
        <v>649</v>
      </c>
      <c r="CY657" s="13" t="s">
        <v>1623</v>
      </c>
      <c r="CZ657" s="14" t="s">
        <v>1624</v>
      </c>
      <c r="DA657" s="13" t="s">
        <v>95</v>
      </c>
      <c r="DB657" s="13" t="s">
        <v>42</v>
      </c>
      <c r="DC657" s="40">
        <v>26370</v>
      </c>
      <c r="DD657" s="13" t="str">
        <f t="shared" si="167"/>
        <v/>
      </c>
      <c r="DE657" s="13" t="str">
        <f t="shared" si="168"/>
        <v/>
      </c>
      <c r="DF657" s="13" t="str">
        <f t="shared" si="169"/>
        <v/>
      </c>
      <c r="DG657" s="40">
        <f t="shared" si="170"/>
        <v>0</v>
      </c>
      <c r="DH657" s="13" t="str">
        <f t="shared" si="164"/>
        <v/>
      </c>
      <c r="DI657" s="22" t="str">
        <f t="shared" si="165"/>
        <v/>
      </c>
      <c r="DJ657" s="13" t="str">
        <f>IF(DI657="","",RANK(DI657,$DI$9:$DI$1415,1)+COUNTIF($DI$9:DI657,DI657)-1)</f>
        <v/>
      </c>
      <c r="DK657" s="13" t="str">
        <f t="shared" si="166"/>
        <v/>
      </c>
      <c r="DL657" s="13" t="str">
        <f t="shared" si="171"/>
        <v/>
      </c>
      <c r="DM657" s="14" t="str">
        <f t="shared" si="172"/>
        <v/>
      </c>
      <c r="DN657" s="13" t="str">
        <f t="shared" si="173"/>
        <v/>
      </c>
      <c r="DO657" s="40">
        <f t="shared" si="174"/>
        <v>0</v>
      </c>
      <c r="DP657" s="40"/>
      <c r="DQ657" s="13" t="str">
        <f t="shared" si="175"/>
        <v/>
      </c>
      <c r="DR657" s="13"/>
      <c r="DS657" s="13"/>
    </row>
    <row r="658" spans="1:123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2"/>
      <c r="CP658" s="22"/>
      <c r="CQ658" s="22"/>
      <c r="CR658" s="22"/>
      <c r="CS658" s="22"/>
      <c r="CT658" s="22"/>
      <c r="CU658" s="22"/>
      <c r="CV658" s="22"/>
      <c r="CW658" s="22"/>
      <c r="CX658" s="22">
        <v>650</v>
      </c>
      <c r="CY658" s="13" t="s">
        <v>1625</v>
      </c>
      <c r="CZ658" s="14" t="s">
        <v>1626</v>
      </c>
      <c r="DA658" s="13" t="s">
        <v>95</v>
      </c>
      <c r="DB658" s="13" t="s">
        <v>124</v>
      </c>
      <c r="DC658" s="40"/>
      <c r="DD658" s="13" t="str">
        <f t="shared" si="167"/>
        <v/>
      </c>
      <c r="DE658" s="13" t="str">
        <f t="shared" si="168"/>
        <v/>
      </c>
      <c r="DF658" s="13" t="str">
        <f t="shared" si="169"/>
        <v/>
      </c>
      <c r="DG658" s="40">
        <f t="shared" si="170"/>
        <v>0</v>
      </c>
      <c r="DH658" s="13" t="str">
        <f t="shared" si="164"/>
        <v/>
      </c>
      <c r="DI658" s="22" t="str">
        <f t="shared" si="165"/>
        <v/>
      </c>
      <c r="DJ658" s="13" t="str">
        <f>IF(DI658="","",RANK(DI658,$DI$9:$DI$1415,1)+COUNTIF($DI$9:DI658,DI658)-1)</f>
        <v/>
      </c>
      <c r="DK658" s="13" t="str">
        <f t="shared" si="166"/>
        <v/>
      </c>
      <c r="DL658" s="13" t="str">
        <f t="shared" si="171"/>
        <v/>
      </c>
      <c r="DM658" s="14" t="str">
        <f t="shared" si="172"/>
        <v/>
      </c>
      <c r="DN658" s="13" t="str">
        <f t="shared" si="173"/>
        <v/>
      </c>
      <c r="DO658" s="40">
        <f t="shared" si="174"/>
        <v>0</v>
      </c>
      <c r="DP658" s="40"/>
      <c r="DQ658" s="13" t="str">
        <f t="shared" si="175"/>
        <v/>
      </c>
      <c r="DR658" s="13"/>
      <c r="DS658" s="13"/>
    </row>
    <row r="659" spans="1:123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2"/>
      <c r="CP659" s="22"/>
      <c r="CQ659" s="22"/>
      <c r="CR659" s="22"/>
      <c r="CS659" s="22"/>
      <c r="CT659" s="22"/>
      <c r="CU659" s="22"/>
      <c r="CV659" s="22"/>
      <c r="CW659" s="22"/>
      <c r="CX659" s="22">
        <v>651</v>
      </c>
      <c r="CY659" s="13" t="s">
        <v>1627</v>
      </c>
      <c r="CZ659" s="14" t="s">
        <v>1628</v>
      </c>
      <c r="DA659" s="13" t="s">
        <v>95</v>
      </c>
      <c r="DB659" s="13" t="s">
        <v>46</v>
      </c>
      <c r="DC659" s="40">
        <v>27596</v>
      </c>
      <c r="DD659" s="13" t="str">
        <f t="shared" si="167"/>
        <v/>
      </c>
      <c r="DE659" s="13" t="str">
        <f t="shared" si="168"/>
        <v/>
      </c>
      <c r="DF659" s="13" t="str">
        <f t="shared" si="169"/>
        <v/>
      </c>
      <c r="DG659" s="40">
        <f t="shared" si="170"/>
        <v>0</v>
      </c>
      <c r="DH659" s="13" t="str">
        <f t="shared" si="164"/>
        <v/>
      </c>
      <c r="DI659" s="22" t="str">
        <f t="shared" si="165"/>
        <v/>
      </c>
      <c r="DJ659" s="13" t="str">
        <f>IF(DI659="","",RANK(DI659,$DI$9:$DI$1415,1)+COUNTIF($DI$9:DI659,DI659)-1)</f>
        <v/>
      </c>
      <c r="DK659" s="13" t="str">
        <f t="shared" si="166"/>
        <v/>
      </c>
      <c r="DL659" s="13" t="str">
        <f t="shared" si="171"/>
        <v/>
      </c>
      <c r="DM659" s="14" t="str">
        <f t="shared" si="172"/>
        <v/>
      </c>
      <c r="DN659" s="13" t="str">
        <f t="shared" si="173"/>
        <v/>
      </c>
      <c r="DO659" s="40">
        <f t="shared" si="174"/>
        <v>0</v>
      </c>
      <c r="DP659" s="40"/>
      <c r="DQ659" s="13" t="str">
        <f t="shared" si="175"/>
        <v/>
      </c>
      <c r="DR659" s="13"/>
      <c r="DS659" s="13"/>
    </row>
    <row r="660" spans="1:123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2"/>
      <c r="CP660" s="22"/>
      <c r="CQ660" s="22"/>
      <c r="CR660" s="22"/>
      <c r="CS660" s="22"/>
      <c r="CT660" s="22"/>
      <c r="CU660" s="22"/>
      <c r="CV660" s="22"/>
      <c r="CW660" s="22"/>
      <c r="CX660" s="22">
        <v>652</v>
      </c>
      <c r="CY660" s="13" t="s">
        <v>1629</v>
      </c>
      <c r="CZ660" s="14" t="s">
        <v>1630</v>
      </c>
      <c r="DA660" s="13" t="s">
        <v>96</v>
      </c>
      <c r="DB660" s="13" t="s">
        <v>98</v>
      </c>
      <c r="DC660" s="40">
        <v>26453</v>
      </c>
      <c r="DD660" s="13" t="str">
        <f t="shared" si="167"/>
        <v/>
      </c>
      <c r="DE660" s="13" t="str">
        <f t="shared" si="168"/>
        <v/>
      </c>
      <c r="DF660" s="13" t="str">
        <f t="shared" si="169"/>
        <v/>
      </c>
      <c r="DG660" s="40">
        <f t="shared" si="170"/>
        <v>0</v>
      </c>
      <c r="DH660" s="13" t="str">
        <f t="shared" si="164"/>
        <v/>
      </c>
      <c r="DI660" s="22" t="str">
        <f t="shared" si="165"/>
        <v/>
      </c>
      <c r="DJ660" s="13" t="str">
        <f>IF(DI660="","",RANK(DI660,$DI$9:$DI$1415,1)+COUNTIF($DI$9:DI660,DI660)-1)</f>
        <v/>
      </c>
      <c r="DK660" s="13" t="str">
        <f t="shared" si="166"/>
        <v/>
      </c>
      <c r="DL660" s="13" t="str">
        <f t="shared" si="171"/>
        <v/>
      </c>
      <c r="DM660" s="14" t="str">
        <f t="shared" si="172"/>
        <v/>
      </c>
      <c r="DN660" s="13" t="str">
        <f t="shared" si="173"/>
        <v/>
      </c>
      <c r="DO660" s="40">
        <f t="shared" si="174"/>
        <v>0</v>
      </c>
      <c r="DP660" s="40"/>
      <c r="DQ660" s="13" t="str">
        <f t="shared" si="175"/>
        <v/>
      </c>
      <c r="DR660" s="13"/>
      <c r="DS660" s="13"/>
    </row>
    <row r="661" spans="1:123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2"/>
      <c r="CP661" s="22"/>
      <c r="CQ661" s="22"/>
      <c r="CR661" s="22"/>
      <c r="CS661" s="22"/>
      <c r="CT661" s="22"/>
      <c r="CU661" s="22"/>
      <c r="CV661" s="22"/>
      <c r="CW661" s="22"/>
      <c r="CX661" s="22">
        <v>653</v>
      </c>
      <c r="CY661" s="13" t="s">
        <v>1631</v>
      </c>
      <c r="CZ661" s="14" t="s">
        <v>1632</v>
      </c>
      <c r="DA661" s="13" t="s">
        <v>95</v>
      </c>
      <c r="DB661" s="13" t="s">
        <v>98</v>
      </c>
      <c r="DC661" s="40">
        <v>28351</v>
      </c>
      <c r="DD661" s="13" t="str">
        <f t="shared" si="167"/>
        <v/>
      </c>
      <c r="DE661" s="13" t="str">
        <f t="shared" si="168"/>
        <v/>
      </c>
      <c r="DF661" s="13" t="str">
        <f t="shared" si="169"/>
        <v/>
      </c>
      <c r="DG661" s="40">
        <f t="shared" si="170"/>
        <v>0</v>
      </c>
      <c r="DH661" s="13" t="str">
        <f t="shared" si="164"/>
        <v/>
      </c>
      <c r="DI661" s="22" t="str">
        <f t="shared" si="165"/>
        <v/>
      </c>
      <c r="DJ661" s="13" t="str">
        <f>IF(DI661="","",RANK(DI661,$DI$9:$DI$1415,1)+COUNTIF($DI$9:DI661,DI661)-1)</f>
        <v/>
      </c>
      <c r="DK661" s="13" t="str">
        <f t="shared" si="166"/>
        <v/>
      </c>
      <c r="DL661" s="13" t="str">
        <f t="shared" si="171"/>
        <v/>
      </c>
      <c r="DM661" s="14" t="str">
        <f t="shared" si="172"/>
        <v/>
      </c>
      <c r="DN661" s="13" t="str">
        <f t="shared" si="173"/>
        <v/>
      </c>
      <c r="DO661" s="40">
        <f t="shared" si="174"/>
        <v>0</v>
      </c>
      <c r="DP661" s="40"/>
      <c r="DQ661" s="13" t="str">
        <f t="shared" si="175"/>
        <v/>
      </c>
      <c r="DR661" s="13"/>
      <c r="DS661" s="13"/>
    </row>
    <row r="662" spans="1:123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2"/>
      <c r="CP662" s="22"/>
      <c r="CQ662" s="22"/>
      <c r="CR662" s="22"/>
      <c r="CS662" s="22"/>
      <c r="CT662" s="22"/>
      <c r="CU662" s="22"/>
      <c r="CV662" s="22"/>
      <c r="CW662" s="22"/>
      <c r="CX662" s="22">
        <v>654</v>
      </c>
      <c r="CY662" s="13" t="s">
        <v>1633</v>
      </c>
      <c r="CZ662" s="14" t="s">
        <v>1634</v>
      </c>
      <c r="DA662" s="13" t="s">
        <v>95</v>
      </c>
      <c r="DB662" s="13" t="s">
        <v>100</v>
      </c>
      <c r="DC662" s="40"/>
      <c r="DD662" s="13" t="str">
        <f t="shared" si="167"/>
        <v/>
      </c>
      <c r="DE662" s="13" t="str">
        <f t="shared" si="168"/>
        <v/>
      </c>
      <c r="DF662" s="13" t="str">
        <f t="shared" si="169"/>
        <v/>
      </c>
      <c r="DG662" s="40">
        <f t="shared" si="170"/>
        <v>0</v>
      </c>
      <c r="DH662" s="13" t="str">
        <f t="shared" si="164"/>
        <v/>
      </c>
      <c r="DI662" s="22" t="str">
        <f t="shared" si="165"/>
        <v/>
      </c>
      <c r="DJ662" s="13" t="str">
        <f>IF(DI662="","",RANK(DI662,$DI$9:$DI$1415,1)+COUNTIF($DI$9:DI662,DI662)-1)</f>
        <v/>
      </c>
      <c r="DK662" s="13" t="str">
        <f t="shared" si="166"/>
        <v/>
      </c>
      <c r="DL662" s="13" t="str">
        <f t="shared" si="171"/>
        <v/>
      </c>
      <c r="DM662" s="14" t="str">
        <f t="shared" si="172"/>
        <v/>
      </c>
      <c r="DN662" s="13" t="str">
        <f t="shared" si="173"/>
        <v/>
      </c>
      <c r="DO662" s="40">
        <f t="shared" si="174"/>
        <v>0</v>
      </c>
      <c r="DP662" s="40"/>
      <c r="DQ662" s="13" t="str">
        <f t="shared" si="175"/>
        <v/>
      </c>
      <c r="DR662" s="13"/>
      <c r="DS662" s="13"/>
    </row>
    <row r="663" spans="1:123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2"/>
      <c r="CP663" s="22"/>
      <c r="CQ663" s="22"/>
      <c r="CR663" s="22"/>
      <c r="CS663" s="22"/>
      <c r="CT663" s="22"/>
      <c r="CU663" s="22"/>
      <c r="CV663" s="22"/>
      <c r="CW663" s="22"/>
      <c r="CX663" s="22">
        <v>655</v>
      </c>
      <c r="CY663" s="13" t="s">
        <v>1635</v>
      </c>
      <c r="CZ663" s="14" t="s">
        <v>1636</v>
      </c>
      <c r="DA663" s="13" t="s">
        <v>95</v>
      </c>
      <c r="DB663" s="13" t="s">
        <v>104</v>
      </c>
      <c r="DC663" s="40">
        <v>33573</v>
      </c>
      <c r="DD663" s="13" t="str">
        <f t="shared" si="167"/>
        <v/>
      </c>
      <c r="DE663" s="13" t="str">
        <f t="shared" si="168"/>
        <v/>
      </c>
      <c r="DF663" s="13" t="str">
        <f t="shared" si="169"/>
        <v/>
      </c>
      <c r="DG663" s="40">
        <f t="shared" si="170"/>
        <v>0</v>
      </c>
      <c r="DH663" s="13" t="str">
        <f t="shared" si="164"/>
        <v/>
      </c>
      <c r="DI663" s="22" t="str">
        <f t="shared" si="165"/>
        <v/>
      </c>
      <c r="DJ663" s="13" t="str">
        <f>IF(DI663="","",RANK(DI663,$DI$9:$DI$1415,1)+COUNTIF($DI$9:DI663,DI663)-1)</f>
        <v/>
      </c>
      <c r="DK663" s="13" t="str">
        <f t="shared" si="166"/>
        <v/>
      </c>
      <c r="DL663" s="13" t="str">
        <f t="shared" si="171"/>
        <v/>
      </c>
      <c r="DM663" s="14" t="str">
        <f t="shared" si="172"/>
        <v/>
      </c>
      <c r="DN663" s="13" t="str">
        <f t="shared" si="173"/>
        <v/>
      </c>
      <c r="DO663" s="40">
        <f t="shared" si="174"/>
        <v>0</v>
      </c>
      <c r="DP663" s="40"/>
      <c r="DQ663" s="13" t="str">
        <f t="shared" si="175"/>
        <v/>
      </c>
      <c r="DR663" s="13"/>
      <c r="DS663" s="13"/>
    </row>
    <row r="664" spans="1:123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2"/>
      <c r="CP664" s="22"/>
      <c r="CQ664" s="22"/>
      <c r="CR664" s="22"/>
      <c r="CS664" s="22"/>
      <c r="CT664" s="22"/>
      <c r="CU664" s="22"/>
      <c r="CV664" s="22"/>
      <c r="CW664" s="22"/>
      <c r="CX664" s="22">
        <v>656</v>
      </c>
      <c r="CY664" s="13" t="s">
        <v>1637</v>
      </c>
      <c r="CZ664" s="14" t="s">
        <v>1638</v>
      </c>
      <c r="DA664" s="13" t="s">
        <v>95</v>
      </c>
      <c r="DB664" s="13" t="s">
        <v>124</v>
      </c>
      <c r="DC664" s="40"/>
      <c r="DD664" s="13" t="str">
        <f t="shared" si="167"/>
        <v/>
      </c>
      <c r="DE664" s="13" t="str">
        <f t="shared" si="168"/>
        <v/>
      </c>
      <c r="DF664" s="13" t="str">
        <f t="shared" si="169"/>
        <v/>
      </c>
      <c r="DG664" s="40">
        <f t="shared" si="170"/>
        <v>0</v>
      </c>
      <c r="DH664" s="13" t="str">
        <f t="shared" si="164"/>
        <v/>
      </c>
      <c r="DI664" s="22" t="str">
        <f t="shared" si="165"/>
        <v/>
      </c>
      <c r="DJ664" s="13" t="str">
        <f>IF(DI664="","",RANK(DI664,$DI$9:$DI$1415,1)+COUNTIF($DI$9:DI664,DI664)-1)</f>
        <v/>
      </c>
      <c r="DK664" s="13" t="str">
        <f t="shared" si="166"/>
        <v/>
      </c>
      <c r="DL664" s="13" t="str">
        <f t="shared" si="171"/>
        <v/>
      </c>
      <c r="DM664" s="14" t="str">
        <f t="shared" si="172"/>
        <v/>
      </c>
      <c r="DN664" s="13" t="str">
        <f t="shared" si="173"/>
        <v/>
      </c>
      <c r="DO664" s="40">
        <f t="shared" si="174"/>
        <v>0</v>
      </c>
      <c r="DP664" s="40"/>
      <c r="DQ664" s="13" t="str">
        <f t="shared" si="175"/>
        <v/>
      </c>
      <c r="DR664" s="13"/>
      <c r="DS664" s="13"/>
    </row>
    <row r="665" spans="1:123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2"/>
      <c r="CP665" s="22"/>
      <c r="CQ665" s="22"/>
      <c r="CR665" s="22"/>
      <c r="CS665" s="22"/>
      <c r="CT665" s="22"/>
      <c r="CU665" s="22"/>
      <c r="CV665" s="22"/>
      <c r="CW665" s="22"/>
      <c r="CX665" s="22">
        <v>657</v>
      </c>
      <c r="CY665" s="13" t="s">
        <v>1639</v>
      </c>
      <c r="CZ665" s="14" t="s">
        <v>1640</v>
      </c>
      <c r="DA665" s="13" t="s">
        <v>95</v>
      </c>
      <c r="DB665" s="13" t="s">
        <v>124</v>
      </c>
      <c r="DC665" s="40"/>
      <c r="DD665" s="13" t="str">
        <f t="shared" si="167"/>
        <v/>
      </c>
      <c r="DE665" s="13" t="str">
        <f t="shared" si="168"/>
        <v/>
      </c>
      <c r="DF665" s="13" t="str">
        <f t="shared" si="169"/>
        <v/>
      </c>
      <c r="DG665" s="40">
        <f t="shared" si="170"/>
        <v>0</v>
      </c>
      <c r="DH665" s="13" t="str">
        <f t="shared" si="164"/>
        <v/>
      </c>
      <c r="DI665" s="22" t="str">
        <f t="shared" si="165"/>
        <v/>
      </c>
      <c r="DJ665" s="13" t="str">
        <f>IF(DI665="","",RANK(DI665,$DI$9:$DI$1415,1)+COUNTIF($DI$9:DI665,DI665)-1)</f>
        <v/>
      </c>
      <c r="DK665" s="13" t="str">
        <f t="shared" si="166"/>
        <v/>
      </c>
      <c r="DL665" s="13" t="str">
        <f t="shared" si="171"/>
        <v/>
      </c>
      <c r="DM665" s="14" t="str">
        <f t="shared" si="172"/>
        <v/>
      </c>
      <c r="DN665" s="13" t="str">
        <f t="shared" si="173"/>
        <v/>
      </c>
      <c r="DO665" s="40">
        <f t="shared" si="174"/>
        <v>0</v>
      </c>
      <c r="DP665" s="40"/>
      <c r="DQ665" s="13" t="str">
        <f t="shared" si="175"/>
        <v/>
      </c>
      <c r="DR665" s="13"/>
      <c r="DS665" s="13"/>
    </row>
    <row r="666" spans="1:123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2"/>
      <c r="CP666" s="22"/>
      <c r="CQ666" s="22"/>
      <c r="CR666" s="22"/>
      <c r="CS666" s="22"/>
      <c r="CT666" s="22"/>
      <c r="CU666" s="22"/>
      <c r="CV666" s="22"/>
      <c r="CW666" s="22"/>
      <c r="CX666" s="22">
        <v>658</v>
      </c>
      <c r="CY666" s="13" t="s">
        <v>1641</v>
      </c>
      <c r="CZ666" s="14" t="s">
        <v>1642</v>
      </c>
      <c r="DA666" s="13" t="s">
        <v>95</v>
      </c>
      <c r="DB666" s="13" t="s">
        <v>101</v>
      </c>
      <c r="DC666" s="40"/>
      <c r="DD666" s="13" t="str">
        <f t="shared" si="167"/>
        <v/>
      </c>
      <c r="DE666" s="13" t="str">
        <f t="shared" si="168"/>
        <v/>
      </c>
      <c r="DF666" s="13" t="str">
        <f t="shared" si="169"/>
        <v/>
      </c>
      <c r="DG666" s="40">
        <f t="shared" si="170"/>
        <v>0</v>
      </c>
      <c r="DH666" s="13" t="str">
        <f t="shared" si="164"/>
        <v/>
      </c>
      <c r="DI666" s="22" t="str">
        <f t="shared" si="165"/>
        <v/>
      </c>
      <c r="DJ666" s="13" t="str">
        <f>IF(DI666="","",RANK(DI666,$DI$9:$DI$1415,1)+COUNTIF($DI$9:DI666,DI666)-1)</f>
        <v/>
      </c>
      <c r="DK666" s="13" t="str">
        <f t="shared" si="166"/>
        <v/>
      </c>
      <c r="DL666" s="13" t="str">
        <f t="shared" si="171"/>
        <v/>
      </c>
      <c r="DM666" s="14" t="str">
        <f t="shared" si="172"/>
        <v/>
      </c>
      <c r="DN666" s="13" t="str">
        <f t="shared" si="173"/>
        <v/>
      </c>
      <c r="DO666" s="40">
        <f t="shared" si="174"/>
        <v>0</v>
      </c>
      <c r="DP666" s="40"/>
      <c r="DQ666" s="13" t="str">
        <f t="shared" si="175"/>
        <v/>
      </c>
      <c r="DR666" s="13"/>
      <c r="DS666" s="13"/>
    </row>
    <row r="667" spans="1:123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2"/>
      <c r="CP667" s="22"/>
      <c r="CQ667" s="22"/>
      <c r="CR667" s="22"/>
      <c r="CS667" s="22"/>
      <c r="CT667" s="22"/>
      <c r="CU667" s="22"/>
      <c r="CV667" s="22"/>
      <c r="CW667" s="22"/>
      <c r="CX667" s="22">
        <v>659</v>
      </c>
      <c r="CY667" s="13" t="s">
        <v>1643</v>
      </c>
      <c r="CZ667" s="14" t="s">
        <v>1644</v>
      </c>
      <c r="DA667" s="13" t="s">
        <v>95</v>
      </c>
      <c r="DB667" s="13" t="s">
        <v>124</v>
      </c>
      <c r="DC667" s="40">
        <v>36347</v>
      </c>
      <c r="DD667" s="13" t="str">
        <f t="shared" si="167"/>
        <v/>
      </c>
      <c r="DE667" s="13" t="str">
        <f t="shared" si="168"/>
        <v/>
      </c>
      <c r="DF667" s="13" t="str">
        <f t="shared" si="169"/>
        <v/>
      </c>
      <c r="DG667" s="40">
        <f t="shared" si="170"/>
        <v>0</v>
      </c>
      <c r="DH667" s="13" t="str">
        <f t="shared" si="164"/>
        <v/>
      </c>
      <c r="DI667" s="22" t="str">
        <f t="shared" si="165"/>
        <v/>
      </c>
      <c r="DJ667" s="13" t="str">
        <f>IF(DI667="","",RANK(DI667,$DI$9:$DI$1415,1)+COUNTIF($DI$9:DI667,DI667)-1)</f>
        <v/>
      </c>
      <c r="DK667" s="13" t="str">
        <f t="shared" si="166"/>
        <v/>
      </c>
      <c r="DL667" s="13" t="str">
        <f t="shared" si="171"/>
        <v/>
      </c>
      <c r="DM667" s="14" t="str">
        <f t="shared" si="172"/>
        <v/>
      </c>
      <c r="DN667" s="13" t="str">
        <f t="shared" si="173"/>
        <v/>
      </c>
      <c r="DO667" s="40">
        <f t="shared" si="174"/>
        <v>0</v>
      </c>
      <c r="DP667" s="40"/>
      <c r="DQ667" s="13" t="str">
        <f t="shared" si="175"/>
        <v/>
      </c>
      <c r="DR667" s="13"/>
      <c r="DS667" s="13"/>
    </row>
    <row r="668" spans="1:123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2"/>
      <c r="CP668" s="22"/>
      <c r="CQ668" s="22"/>
      <c r="CR668" s="22"/>
      <c r="CS668" s="22"/>
      <c r="CT668" s="22"/>
      <c r="CU668" s="22"/>
      <c r="CV668" s="22"/>
      <c r="CW668" s="22"/>
      <c r="CX668" s="22">
        <v>660</v>
      </c>
      <c r="CY668" s="13" t="s">
        <v>1645</v>
      </c>
      <c r="CZ668" s="14" t="s">
        <v>1646</v>
      </c>
      <c r="DA668" s="13" t="s">
        <v>95</v>
      </c>
      <c r="DB668" s="13" t="s">
        <v>102</v>
      </c>
      <c r="DC668" s="40">
        <v>27812</v>
      </c>
      <c r="DD668" s="13" t="str">
        <f t="shared" si="167"/>
        <v/>
      </c>
      <c r="DE668" s="13" t="str">
        <f t="shared" si="168"/>
        <v/>
      </c>
      <c r="DF668" s="13" t="str">
        <f t="shared" si="169"/>
        <v/>
      </c>
      <c r="DG668" s="40">
        <f t="shared" si="170"/>
        <v>0</v>
      </c>
      <c r="DH668" s="13" t="str">
        <f t="shared" si="164"/>
        <v/>
      </c>
      <c r="DI668" s="22" t="str">
        <f t="shared" si="165"/>
        <v/>
      </c>
      <c r="DJ668" s="13" t="str">
        <f>IF(DI668="","",RANK(DI668,$DI$9:$DI$1415,1)+COUNTIF($DI$9:DI668,DI668)-1)</f>
        <v/>
      </c>
      <c r="DK668" s="13" t="str">
        <f t="shared" si="166"/>
        <v/>
      </c>
      <c r="DL668" s="13" t="str">
        <f t="shared" si="171"/>
        <v/>
      </c>
      <c r="DM668" s="14" t="str">
        <f t="shared" si="172"/>
        <v/>
      </c>
      <c r="DN668" s="13" t="str">
        <f t="shared" si="173"/>
        <v/>
      </c>
      <c r="DO668" s="40">
        <f t="shared" si="174"/>
        <v>0</v>
      </c>
      <c r="DP668" s="40"/>
      <c r="DQ668" s="13" t="str">
        <f t="shared" si="175"/>
        <v/>
      </c>
      <c r="DR668" s="13"/>
      <c r="DS668" s="13"/>
    </row>
    <row r="669" spans="1:123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2"/>
      <c r="CP669" s="22"/>
      <c r="CQ669" s="22"/>
      <c r="CR669" s="22"/>
      <c r="CS669" s="22"/>
      <c r="CT669" s="22"/>
      <c r="CU669" s="22"/>
      <c r="CV669" s="22"/>
      <c r="CW669" s="22"/>
      <c r="CX669" s="22">
        <v>661</v>
      </c>
      <c r="CY669" s="13" t="s">
        <v>1647</v>
      </c>
      <c r="CZ669" s="14" t="s">
        <v>1648</v>
      </c>
      <c r="DA669" s="13" t="s">
        <v>95</v>
      </c>
      <c r="DB669" s="13" t="s">
        <v>102</v>
      </c>
      <c r="DC669" s="40">
        <v>16896</v>
      </c>
      <c r="DD669" s="13" t="str">
        <f t="shared" si="167"/>
        <v/>
      </c>
      <c r="DE669" s="13" t="str">
        <f t="shared" si="168"/>
        <v/>
      </c>
      <c r="DF669" s="13" t="str">
        <f t="shared" si="169"/>
        <v/>
      </c>
      <c r="DG669" s="40">
        <f t="shared" si="170"/>
        <v>0</v>
      </c>
      <c r="DH669" s="13" t="str">
        <f t="shared" si="164"/>
        <v/>
      </c>
      <c r="DI669" s="22" t="str">
        <f t="shared" si="165"/>
        <v/>
      </c>
      <c r="DJ669" s="13" t="str">
        <f>IF(DI669="","",RANK(DI669,$DI$9:$DI$1415,1)+COUNTIF($DI$9:DI669,DI669)-1)</f>
        <v/>
      </c>
      <c r="DK669" s="13" t="str">
        <f t="shared" si="166"/>
        <v/>
      </c>
      <c r="DL669" s="13" t="str">
        <f t="shared" si="171"/>
        <v/>
      </c>
      <c r="DM669" s="14" t="str">
        <f t="shared" si="172"/>
        <v/>
      </c>
      <c r="DN669" s="13" t="str">
        <f t="shared" si="173"/>
        <v/>
      </c>
      <c r="DO669" s="40">
        <f t="shared" si="174"/>
        <v>0</v>
      </c>
      <c r="DP669" s="40"/>
      <c r="DQ669" s="13" t="str">
        <f t="shared" si="175"/>
        <v/>
      </c>
      <c r="DR669" s="13"/>
      <c r="DS669" s="13"/>
    </row>
    <row r="670" spans="1:123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2"/>
      <c r="CP670" s="22"/>
      <c r="CQ670" s="22"/>
      <c r="CR670" s="22"/>
      <c r="CS670" s="22"/>
      <c r="CT670" s="22"/>
      <c r="CU670" s="22"/>
      <c r="CV670" s="22"/>
      <c r="CW670" s="22"/>
      <c r="CX670" s="22">
        <v>662</v>
      </c>
      <c r="CY670" s="13" t="s">
        <v>1649</v>
      </c>
      <c r="CZ670" s="14" t="s">
        <v>1650</v>
      </c>
      <c r="DA670" s="13" t="s">
        <v>95</v>
      </c>
      <c r="DB670" s="13" t="s">
        <v>102</v>
      </c>
      <c r="DC670" s="40">
        <v>32728</v>
      </c>
      <c r="DD670" s="13" t="str">
        <f t="shared" si="167"/>
        <v/>
      </c>
      <c r="DE670" s="13" t="str">
        <f t="shared" si="168"/>
        <v/>
      </c>
      <c r="DF670" s="13" t="str">
        <f t="shared" si="169"/>
        <v/>
      </c>
      <c r="DG670" s="40">
        <f t="shared" si="170"/>
        <v>0</v>
      </c>
      <c r="DH670" s="13" t="str">
        <f t="shared" si="164"/>
        <v/>
      </c>
      <c r="DI670" s="22" t="str">
        <f t="shared" si="165"/>
        <v/>
      </c>
      <c r="DJ670" s="13" t="str">
        <f>IF(DI670="","",RANK(DI670,$DI$9:$DI$1415,1)+COUNTIF($DI$9:DI670,DI670)-1)</f>
        <v/>
      </c>
      <c r="DK670" s="13" t="str">
        <f t="shared" si="166"/>
        <v/>
      </c>
      <c r="DL670" s="13" t="str">
        <f t="shared" si="171"/>
        <v/>
      </c>
      <c r="DM670" s="14" t="str">
        <f t="shared" si="172"/>
        <v/>
      </c>
      <c r="DN670" s="13" t="str">
        <f t="shared" si="173"/>
        <v/>
      </c>
      <c r="DO670" s="40">
        <f t="shared" si="174"/>
        <v>0</v>
      </c>
      <c r="DP670" s="40"/>
      <c r="DQ670" s="13" t="str">
        <f t="shared" si="175"/>
        <v/>
      </c>
      <c r="DR670" s="13"/>
      <c r="DS670" s="13"/>
    </row>
    <row r="671" spans="1:123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2"/>
      <c r="CP671" s="22"/>
      <c r="CQ671" s="22"/>
      <c r="CR671" s="22"/>
      <c r="CS671" s="22"/>
      <c r="CT671" s="22"/>
      <c r="CU671" s="22"/>
      <c r="CV671" s="22"/>
      <c r="CW671" s="22"/>
      <c r="CX671" s="22">
        <v>663</v>
      </c>
      <c r="CY671" s="13" t="s">
        <v>1651</v>
      </c>
      <c r="CZ671" s="14" t="s">
        <v>1652</v>
      </c>
      <c r="DA671" s="13" t="s">
        <v>95</v>
      </c>
      <c r="DB671" s="13" t="s">
        <v>102</v>
      </c>
      <c r="DC671" s="40">
        <v>29396</v>
      </c>
      <c r="DD671" s="13" t="str">
        <f t="shared" si="167"/>
        <v/>
      </c>
      <c r="DE671" s="13" t="str">
        <f t="shared" si="168"/>
        <v/>
      </c>
      <c r="DF671" s="13" t="str">
        <f t="shared" si="169"/>
        <v/>
      </c>
      <c r="DG671" s="40">
        <f t="shared" si="170"/>
        <v>0</v>
      </c>
      <c r="DH671" s="13" t="str">
        <f t="shared" si="164"/>
        <v/>
      </c>
      <c r="DI671" s="22" t="str">
        <f t="shared" si="165"/>
        <v/>
      </c>
      <c r="DJ671" s="13" t="str">
        <f>IF(DI671="","",RANK(DI671,$DI$9:$DI$1415,1)+COUNTIF($DI$9:DI671,DI671)-1)</f>
        <v/>
      </c>
      <c r="DK671" s="13" t="str">
        <f t="shared" si="166"/>
        <v/>
      </c>
      <c r="DL671" s="13" t="str">
        <f t="shared" si="171"/>
        <v/>
      </c>
      <c r="DM671" s="14" t="str">
        <f t="shared" si="172"/>
        <v/>
      </c>
      <c r="DN671" s="13" t="str">
        <f t="shared" si="173"/>
        <v/>
      </c>
      <c r="DO671" s="40">
        <f t="shared" si="174"/>
        <v>0</v>
      </c>
      <c r="DP671" s="40"/>
      <c r="DQ671" s="13" t="str">
        <f t="shared" si="175"/>
        <v/>
      </c>
      <c r="DR671" s="13"/>
      <c r="DS671" s="13"/>
    </row>
    <row r="672" spans="1:123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2"/>
      <c r="CP672" s="22"/>
      <c r="CQ672" s="22"/>
      <c r="CR672" s="22"/>
      <c r="CS672" s="22"/>
      <c r="CT672" s="22"/>
      <c r="CU672" s="22"/>
      <c r="CV672" s="22"/>
      <c r="CW672" s="22"/>
      <c r="CX672" s="22">
        <v>664</v>
      </c>
      <c r="CY672" s="13" t="s">
        <v>1653</v>
      </c>
      <c r="CZ672" s="14" t="s">
        <v>1654</v>
      </c>
      <c r="DA672" s="13" t="s">
        <v>95</v>
      </c>
      <c r="DB672" s="13" t="s">
        <v>124</v>
      </c>
      <c r="DC672" s="40"/>
      <c r="DD672" s="13" t="str">
        <f t="shared" si="167"/>
        <v/>
      </c>
      <c r="DE672" s="13" t="str">
        <f t="shared" si="168"/>
        <v/>
      </c>
      <c r="DF672" s="13" t="str">
        <f t="shared" si="169"/>
        <v/>
      </c>
      <c r="DG672" s="40">
        <f t="shared" si="170"/>
        <v>0</v>
      </c>
      <c r="DH672" s="13" t="str">
        <f t="shared" si="164"/>
        <v/>
      </c>
      <c r="DI672" s="22" t="str">
        <f t="shared" si="165"/>
        <v/>
      </c>
      <c r="DJ672" s="13" t="str">
        <f>IF(DI672="","",RANK(DI672,$DI$9:$DI$1415,1)+COUNTIF($DI$9:DI672,DI672)-1)</f>
        <v/>
      </c>
      <c r="DK672" s="13" t="str">
        <f t="shared" si="166"/>
        <v/>
      </c>
      <c r="DL672" s="13" t="str">
        <f t="shared" si="171"/>
        <v/>
      </c>
      <c r="DM672" s="14" t="str">
        <f t="shared" si="172"/>
        <v/>
      </c>
      <c r="DN672" s="13" t="str">
        <f t="shared" si="173"/>
        <v/>
      </c>
      <c r="DO672" s="40">
        <f t="shared" si="174"/>
        <v>0</v>
      </c>
      <c r="DP672" s="40"/>
      <c r="DQ672" s="13" t="str">
        <f t="shared" si="175"/>
        <v/>
      </c>
      <c r="DR672" s="13"/>
      <c r="DS672" s="13"/>
    </row>
    <row r="673" spans="1:123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2"/>
      <c r="CP673" s="22"/>
      <c r="CQ673" s="22"/>
      <c r="CR673" s="22"/>
      <c r="CS673" s="22"/>
      <c r="CT673" s="22"/>
      <c r="CU673" s="22"/>
      <c r="CV673" s="22"/>
      <c r="CW673" s="22"/>
      <c r="CX673" s="22">
        <v>665</v>
      </c>
      <c r="CY673" s="13" t="s">
        <v>1655</v>
      </c>
      <c r="CZ673" s="14" t="s">
        <v>1656</v>
      </c>
      <c r="DA673" s="13" t="s">
        <v>95</v>
      </c>
      <c r="DB673" s="13" t="s">
        <v>124</v>
      </c>
      <c r="DC673" s="40"/>
      <c r="DD673" s="13" t="str">
        <f t="shared" si="167"/>
        <v/>
      </c>
      <c r="DE673" s="13" t="str">
        <f t="shared" si="168"/>
        <v/>
      </c>
      <c r="DF673" s="13" t="str">
        <f t="shared" si="169"/>
        <v/>
      </c>
      <c r="DG673" s="40">
        <f t="shared" si="170"/>
        <v>0</v>
      </c>
      <c r="DH673" s="13" t="str">
        <f t="shared" si="164"/>
        <v/>
      </c>
      <c r="DI673" s="22" t="str">
        <f t="shared" si="165"/>
        <v/>
      </c>
      <c r="DJ673" s="13" t="str">
        <f>IF(DI673="","",RANK(DI673,$DI$9:$DI$1415,1)+COUNTIF($DI$9:DI673,DI673)-1)</f>
        <v/>
      </c>
      <c r="DK673" s="13" t="str">
        <f t="shared" si="166"/>
        <v/>
      </c>
      <c r="DL673" s="13" t="str">
        <f t="shared" si="171"/>
        <v/>
      </c>
      <c r="DM673" s="14" t="str">
        <f t="shared" si="172"/>
        <v/>
      </c>
      <c r="DN673" s="13" t="str">
        <f t="shared" si="173"/>
        <v/>
      </c>
      <c r="DO673" s="40">
        <f t="shared" si="174"/>
        <v>0</v>
      </c>
      <c r="DP673" s="40"/>
      <c r="DQ673" s="13" t="str">
        <f t="shared" si="175"/>
        <v/>
      </c>
      <c r="DR673" s="13"/>
      <c r="DS673" s="13"/>
    </row>
    <row r="674" spans="1:123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2"/>
      <c r="CP674" s="22"/>
      <c r="CQ674" s="22"/>
      <c r="CR674" s="22"/>
      <c r="CS674" s="22"/>
      <c r="CT674" s="22"/>
      <c r="CU674" s="22"/>
      <c r="CV674" s="22"/>
      <c r="CW674" s="22"/>
      <c r="CX674" s="22">
        <v>666</v>
      </c>
      <c r="CY674" s="13" t="s">
        <v>1657</v>
      </c>
      <c r="CZ674" s="14" t="s">
        <v>1658</v>
      </c>
      <c r="DA674" s="13" t="s">
        <v>95</v>
      </c>
      <c r="DB674" s="13" t="s">
        <v>124</v>
      </c>
      <c r="DC674" s="40"/>
      <c r="DD674" s="13" t="str">
        <f t="shared" si="167"/>
        <v/>
      </c>
      <c r="DE674" s="13" t="str">
        <f t="shared" si="168"/>
        <v/>
      </c>
      <c r="DF674" s="13" t="str">
        <f t="shared" si="169"/>
        <v/>
      </c>
      <c r="DG674" s="40">
        <f t="shared" si="170"/>
        <v>0</v>
      </c>
      <c r="DH674" s="13" t="str">
        <f t="shared" si="164"/>
        <v/>
      </c>
      <c r="DI674" s="22" t="str">
        <f t="shared" si="165"/>
        <v/>
      </c>
      <c r="DJ674" s="13" t="str">
        <f>IF(DI674="","",RANK(DI674,$DI$9:$DI$1415,1)+COUNTIF($DI$9:DI674,DI674)-1)</f>
        <v/>
      </c>
      <c r="DK674" s="13" t="str">
        <f t="shared" si="166"/>
        <v/>
      </c>
      <c r="DL674" s="13" t="str">
        <f t="shared" si="171"/>
        <v/>
      </c>
      <c r="DM674" s="14" t="str">
        <f t="shared" si="172"/>
        <v/>
      </c>
      <c r="DN674" s="13" t="str">
        <f t="shared" si="173"/>
        <v/>
      </c>
      <c r="DO674" s="40">
        <f t="shared" si="174"/>
        <v>0</v>
      </c>
      <c r="DP674" s="40"/>
      <c r="DQ674" s="13" t="str">
        <f t="shared" si="175"/>
        <v/>
      </c>
      <c r="DR674" s="13"/>
      <c r="DS674" s="13"/>
    </row>
    <row r="675" spans="1:123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2"/>
      <c r="CP675" s="22"/>
      <c r="CQ675" s="22"/>
      <c r="CR675" s="22"/>
      <c r="CS675" s="22"/>
      <c r="CT675" s="22"/>
      <c r="CU675" s="22"/>
      <c r="CV675" s="22"/>
      <c r="CW675" s="22"/>
      <c r="CX675" s="22">
        <v>667</v>
      </c>
      <c r="CY675" s="13" t="s">
        <v>1659</v>
      </c>
      <c r="CZ675" s="14" t="s">
        <v>1660</v>
      </c>
      <c r="DA675" s="13" t="s">
        <v>95</v>
      </c>
      <c r="DB675" s="13" t="s">
        <v>100</v>
      </c>
      <c r="DC675" s="40"/>
      <c r="DD675" s="13" t="str">
        <f t="shared" si="167"/>
        <v/>
      </c>
      <c r="DE675" s="13" t="str">
        <f t="shared" si="168"/>
        <v/>
      </c>
      <c r="DF675" s="13" t="str">
        <f t="shared" si="169"/>
        <v/>
      </c>
      <c r="DG675" s="40">
        <f t="shared" si="170"/>
        <v>0</v>
      </c>
      <c r="DH675" s="13" t="str">
        <f t="shared" si="164"/>
        <v/>
      </c>
      <c r="DI675" s="22" t="str">
        <f t="shared" si="165"/>
        <v/>
      </c>
      <c r="DJ675" s="13" t="str">
        <f>IF(DI675="","",RANK(DI675,$DI$9:$DI$1415,1)+COUNTIF($DI$9:DI675,DI675)-1)</f>
        <v/>
      </c>
      <c r="DK675" s="13" t="str">
        <f t="shared" si="166"/>
        <v/>
      </c>
      <c r="DL675" s="13" t="str">
        <f t="shared" si="171"/>
        <v/>
      </c>
      <c r="DM675" s="14" t="str">
        <f t="shared" si="172"/>
        <v/>
      </c>
      <c r="DN675" s="13" t="str">
        <f t="shared" si="173"/>
        <v/>
      </c>
      <c r="DO675" s="40">
        <f t="shared" si="174"/>
        <v>0</v>
      </c>
      <c r="DP675" s="40"/>
      <c r="DQ675" s="13" t="str">
        <f t="shared" si="175"/>
        <v/>
      </c>
      <c r="DR675" s="13"/>
      <c r="DS675" s="13"/>
    </row>
    <row r="676" spans="1:123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2"/>
      <c r="CP676" s="22"/>
      <c r="CQ676" s="22"/>
      <c r="CR676" s="22"/>
      <c r="CS676" s="22"/>
      <c r="CT676" s="22"/>
      <c r="CU676" s="22"/>
      <c r="CV676" s="22"/>
      <c r="CW676" s="22"/>
      <c r="CX676" s="22">
        <v>668</v>
      </c>
      <c r="CY676" s="13" t="s">
        <v>1661</v>
      </c>
      <c r="CZ676" s="14" t="s">
        <v>1662</v>
      </c>
      <c r="DA676" s="13" t="s">
        <v>95</v>
      </c>
      <c r="DB676" s="13" t="s">
        <v>124</v>
      </c>
      <c r="DC676" s="40"/>
      <c r="DD676" s="13" t="str">
        <f t="shared" si="167"/>
        <v/>
      </c>
      <c r="DE676" s="13" t="str">
        <f t="shared" si="168"/>
        <v/>
      </c>
      <c r="DF676" s="13" t="str">
        <f t="shared" si="169"/>
        <v/>
      </c>
      <c r="DG676" s="40">
        <f t="shared" si="170"/>
        <v>0</v>
      </c>
      <c r="DH676" s="13" t="str">
        <f t="shared" si="164"/>
        <v/>
      </c>
      <c r="DI676" s="22" t="str">
        <f t="shared" si="165"/>
        <v/>
      </c>
      <c r="DJ676" s="13" t="str">
        <f>IF(DI676="","",RANK(DI676,$DI$9:$DI$1415,1)+COUNTIF($DI$9:DI676,DI676)-1)</f>
        <v/>
      </c>
      <c r="DK676" s="13" t="str">
        <f t="shared" si="166"/>
        <v/>
      </c>
      <c r="DL676" s="13" t="str">
        <f t="shared" si="171"/>
        <v/>
      </c>
      <c r="DM676" s="14" t="str">
        <f t="shared" si="172"/>
        <v/>
      </c>
      <c r="DN676" s="13" t="str">
        <f t="shared" si="173"/>
        <v/>
      </c>
      <c r="DO676" s="40">
        <f t="shared" si="174"/>
        <v>0</v>
      </c>
      <c r="DP676" s="40"/>
      <c r="DQ676" s="13" t="str">
        <f t="shared" si="175"/>
        <v/>
      </c>
      <c r="DR676" s="13"/>
      <c r="DS676" s="13"/>
    </row>
    <row r="677" spans="1:123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2"/>
      <c r="CP677" s="22"/>
      <c r="CQ677" s="22"/>
      <c r="CR677" s="22"/>
      <c r="CS677" s="22"/>
      <c r="CT677" s="22"/>
      <c r="CU677" s="22"/>
      <c r="CV677" s="22"/>
      <c r="CW677" s="22"/>
      <c r="CX677" s="22">
        <v>669</v>
      </c>
      <c r="CY677" s="13" t="s">
        <v>1663</v>
      </c>
      <c r="CZ677" s="14" t="s">
        <v>1664</v>
      </c>
      <c r="DA677" s="13" t="s">
        <v>95</v>
      </c>
      <c r="DB677" s="13" t="s">
        <v>124</v>
      </c>
      <c r="DC677" s="40"/>
      <c r="DD677" s="13" t="str">
        <f t="shared" si="167"/>
        <v/>
      </c>
      <c r="DE677" s="13" t="str">
        <f t="shared" si="168"/>
        <v/>
      </c>
      <c r="DF677" s="13" t="str">
        <f t="shared" si="169"/>
        <v/>
      </c>
      <c r="DG677" s="40">
        <f t="shared" si="170"/>
        <v>0</v>
      </c>
      <c r="DH677" s="13" t="str">
        <f t="shared" si="164"/>
        <v/>
      </c>
      <c r="DI677" s="22" t="str">
        <f t="shared" si="165"/>
        <v/>
      </c>
      <c r="DJ677" s="13" t="str">
        <f>IF(DI677="","",RANK(DI677,$DI$9:$DI$1415,1)+COUNTIF($DI$9:DI677,DI677)-1)</f>
        <v/>
      </c>
      <c r="DK677" s="13" t="str">
        <f t="shared" si="166"/>
        <v/>
      </c>
      <c r="DL677" s="13" t="str">
        <f t="shared" si="171"/>
        <v/>
      </c>
      <c r="DM677" s="14" t="str">
        <f t="shared" si="172"/>
        <v/>
      </c>
      <c r="DN677" s="13" t="str">
        <f t="shared" si="173"/>
        <v/>
      </c>
      <c r="DO677" s="40">
        <f t="shared" si="174"/>
        <v>0</v>
      </c>
      <c r="DP677" s="40"/>
      <c r="DQ677" s="13" t="str">
        <f t="shared" si="175"/>
        <v/>
      </c>
      <c r="DR677" s="13"/>
      <c r="DS677" s="13"/>
    </row>
    <row r="678" spans="1:123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2"/>
      <c r="CP678" s="22"/>
      <c r="CQ678" s="22"/>
      <c r="CR678" s="22"/>
      <c r="CS678" s="22"/>
      <c r="CT678" s="22"/>
      <c r="CU678" s="22"/>
      <c r="CV678" s="22"/>
      <c r="CW678" s="22"/>
      <c r="CX678" s="22">
        <v>670</v>
      </c>
      <c r="CY678" s="13" t="s">
        <v>1665</v>
      </c>
      <c r="CZ678" s="14" t="s">
        <v>1666</v>
      </c>
      <c r="DA678" s="13" t="s">
        <v>96</v>
      </c>
      <c r="DB678" s="13" t="s">
        <v>103</v>
      </c>
      <c r="DC678" s="40"/>
      <c r="DD678" s="13" t="str">
        <f t="shared" si="167"/>
        <v/>
      </c>
      <c r="DE678" s="13" t="str">
        <f t="shared" si="168"/>
        <v/>
      </c>
      <c r="DF678" s="13" t="str">
        <f t="shared" si="169"/>
        <v/>
      </c>
      <c r="DG678" s="40">
        <f t="shared" si="170"/>
        <v>0</v>
      </c>
      <c r="DH678" s="13" t="str">
        <f t="shared" si="164"/>
        <v/>
      </c>
      <c r="DI678" s="22" t="str">
        <f t="shared" si="165"/>
        <v/>
      </c>
      <c r="DJ678" s="13" t="str">
        <f>IF(DI678="","",RANK(DI678,$DI$9:$DI$1415,1)+COUNTIF($DI$9:DI678,DI678)-1)</f>
        <v/>
      </c>
      <c r="DK678" s="13" t="str">
        <f t="shared" si="166"/>
        <v/>
      </c>
      <c r="DL678" s="13" t="str">
        <f t="shared" si="171"/>
        <v/>
      </c>
      <c r="DM678" s="14" t="str">
        <f t="shared" si="172"/>
        <v/>
      </c>
      <c r="DN678" s="13" t="str">
        <f t="shared" si="173"/>
        <v/>
      </c>
      <c r="DO678" s="40">
        <f t="shared" si="174"/>
        <v>0</v>
      </c>
      <c r="DP678" s="40"/>
      <c r="DQ678" s="13" t="str">
        <f t="shared" si="175"/>
        <v/>
      </c>
      <c r="DR678" s="13"/>
      <c r="DS678" s="13"/>
    </row>
    <row r="679" spans="1:123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2"/>
      <c r="CP679" s="22"/>
      <c r="CQ679" s="22"/>
      <c r="CR679" s="22"/>
      <c r="CS679" s="22"/>
      <c r="CT679" s="22"/>
      <c r="CU679" s="22"/>
      <c r="CV679" s="22"/>
      <c r="CW679" s="22"/>
      <c r="CX679" s="22">
        <v>671</v>
      </c>
      <c r="CY679" s="13" t="s">
        <v>1667</v>
      </c>
      <c r="CZ679" s="14" t="s">
        <v>1668</v>
      </c>
      <c r="DA679" s="13" t="s">
        <v>96</v>
      </c>
      <c r="DB679" s="13" t="s">
        <v>103</v>
      </c>
      <c r="DC679" s="40"/>
      <c r="DD679" s="13" t="str">
        <f t="shared" si="167"/>
        <v/>
      </c>
      <c r="DE679" s="13" t="str">
        <f t="shared" si="168"/>
        <v/>
      </c>
      <c r="DF679" s="13" t="str">
        <f t="shared" si="169"/>
        <v/>
      </c>
      <c r="DG679" s="40">
        <f t="shared" si="170"/>
        <v>0</v>
      </c>
      <c r="DH679" s="13" t="str">
        <f t="shared" si="164"/>
        <v/>
      </c>
      <c r="DI679" s="22" t="str">
        <f t="shared" si="165"/>
        <v/>
      </c>
      <c r="DJ679" s="13" t="str">
        <f>IF(DI679="","",RANK(DI679,$DI$9:$DI$1415,1)+COUNTIF($DI$9:DI679,DI679)-1)</f>
        <v/>
      </c>
      <c r="DK679" s="13" t="str">
        <f t="shared" si="166"/>
        <v/>
      </c>
      <c r="DL679" s="13" t="str">
        <f t="shared" si="171"/>
        <v/>
      </c>
      <c r="DM679" s="14" t="str">
        <f t="shared" si="172"/>
        <v/>
      </c>
      <c r="DN679" s="13" t="str">
        <f t="shared" si="173"/>
        <v/>
      </c>
      <c r="DO679" s="40">
        <f t="shared" si="174"/>
        <v>0</v>
      </c>
      <c r="DP679" s="40"/>
      <c r="DQ679" s="13" t="str">
        <f t="shared" si="175"/>
        <v/>
      </c>
      <c r="DR679" s="13"/>
      <c r="DS679" s="13"/>
    </row>
    <row r="680" spans="1:123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2"/>
      <c r="CP680" s="22"/>
      <c r="CQ680" s="22"/>
      <c r="CR680" s="22"/>
      <c r="CS680" s="22"/>
      <c r="CT680" s="22"/>
      <c r="CU680" s="22"/>
      <c r="CV680" s="22"/>
      <c r="CW680" s="22"/>
      <c r="CX680" s="22">
        <v>672</v>
      </c>
      <c r="CY680" s="13" t="s">
        <v>1669</v>
      </c>
      <c r="CZ680" s="14" t="s">
        <v>1670</v>
      </c>
      <c r="DA680" s="13" t="s">
        <v>95</v>
      </c>
      <c r="DB680" s="13" t="s">
        <v>98</v>
      </c>
      <c r="DC680" s="40"/>
      <c r="DD680" s="13" t="str">
        <f t="shared" si="167"/>
        <v/>
      </c>
      <c r="DE680" s="13" t="str">
        <f t="shared" si="168"/>
        <v/>
      </c>
      <c r="DF680" s="13" t="str">
        <f t="shared" si="169"/>
        <v/>
      </c>
      <c r="DG680" s="40">
        <f t="shared" si="170"/>
        <v>0</v>
      </c>
      <c r="DH680" s="13" t="str">
        <f t="shared" si="164"/>
        <v/>
      </c>
      <c r="DI680" s="22" t="str">
        <f t="shared" si="165"/>
        <v/>
      </c>
      <c r="DJ680" s="13" t="str">
        <f>IF(DI680="","",RANK(DI680,$DI$9:$DI$1415,1)+COUNTIF($DI$9:DI680,DI680)-1)</f>
        <v/>
      </c>
      <c r="DK680" s="13" t="str">
        <f t="shared" si="166"/>
        <v/>
      </c>
      <c r="DL680" s="13" t="str">
        <f t="shared" si="171"/>
        <v/>
      </c>
      <c r="DM680" s="14" t="str">
        <f t="shared" si="172"/>
        <v/>
      </c>
      <c r="DN680" s="13" t="str">
        <f t="shared" si="173"/>
        <v/>
      </c>
      <c r="DO680" s="40">
        <f t="shared" si="174"/>
        <v>0</v>
      </c>
      <c r="DP680" s="40"/>
      <c r="DQ680" s="13" t="str">
        <f t="shared" si="175"/>
        <v/>
      </c>
      <c r="DR680" s="13"/>
      <c r="DS680" s="13"/>
    </row>
    <row r="681" spans="1:123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2"/>
      <c r="CP681" s="22"/>
      <c r="CQ681" s="22"/>
      <c r="CR681" s="22"/>
      <c r="CS681" s="22"/>
      <c r="CT681" s="22"/>
      <c r="CU681" s="22"/>
      <c r="CV681" s="22"/>
      <c r="CW681" s="22"/>
      <c r="CX681" s="22">
        <v>673</v>
      </c>
      <c r="CY681" s="13" t="s">
        <v>1671</v>
      </c>
      <c r="CZ681" s="14" t="s">
        <v>1672</v>
      </c>
      <c r="DA681" s="13" t="s">
        <v>95</v>
      </c>
      <c r="DB681" s="13" t="s">
        <v>100</v>
      </c>
      <c r="DC681" s="40"/>
      <c r="DD681" s="13" t="str">
        <f t="shared" si="167"/>
        <v/>
      </c>
      <c r="DE681" s="13" t="str">
        <f t="shared" si="168"/>
        <v/>
      </c>
      <c r="DF681" s="13" t="str">
        <f t="shared" si="169"/>
        <v/>
      </c>
      <c r="DG681" s="40">
        <f t="shared" si="170"/>
        <v>0</v>
      </c>
      <c r="DH681" s="13" t="str">
        <f t="shared" si="164"/>
        <v/>
      </c>
      <c r="DI681" s="22" t="str">
        <f t="shared" si="165"/>
        <v/>
      </c>
      <c r="DJ681" s="13" t="str">
        <f>IF(DI681="","",RANK(DI681,$DI$9:$DI$1415,1)+COUNTIF($DI$9:DI681,DI681)-1)</f>
        <v/>
      </c>
      <c r="DK681" s="13" t="str">
        <f t="shared" si="166"/>
        <v/>
      </c>
      <c r="DL681" s="13" t="str">
        <f t="shared" si="171"/>
        <v/>
      </c>
      <c r="DM681" s="14" t="str">
        <f t="shared" si="172"/>
        <v/>
      </c>
      <c r="DN681" s="13" t="str">
        <f t="shared" si="173"/>
        <v/>
      </c>
      <c r="DO681" s="40">
        <f t="shared" si="174"/>
        <v>0</v>
      </c>
      <c r="DP681" s="40"/>
      <c r="DQ681" s="13" t="str">
        <f t="shared" si="175"/>
        <v/>
      </c>
      <c r="DR681" s="13"/>
      <c r="DS681" s="13"/>
    </row>
    <row r="682" spans="1:123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2"/>
      <c r="CP682" s="22"/>
      <c r="CQ682" s="22"/>
      <c r="CR682" s="22"/>
      <c r="CS682" s="22"/>
      <c r="CT682" s="22"/>
      <c r="CU682" s="22"/>
      <c r="CV682" s="22"/>
      <c r="CW682" s="22"/>
      <c r="CX682" s="22">
        <v>674</v>
      </c>
      <c r="CY682" s="13" t="s">
        <v>1673</v>
      </c>
      <c r="CZ682" s="14" t="s">
        <v>1674</v>
      </c>
      <c r="DA682" s="13" t="s">
        <v>95</v>
      </c>
      <c r="DB682" s="13" t="s">
        <v>98</v>
      </c>
      <c r="DC682" s="40"/>
      <c r="DD682" s="13" t="str">
        <f t="shared" si="167"/>
        <v/>
      </c>
      <c r="DE682" s="13" t="str">
        <f t="shared" si="168"/>
        <v/>
      </c>
      <c r="DF682" s="13" t="str">
        <f t="shared" si="169"/>
        <v/>
      </c>
      <c r="DG682" s="40">
        <f t="shared" si="170"/>
        <v>0</v>
      </c>
      <c r="DH682" s="13" t="str">
        <f t="shared" si="164"/>
        <v/>
      </c>
      <c r="DI682" s="22" t="str">
        <f t="shared" si="165"/>
        <v/>
      </c>
      <c r="DJ682" s="13" t="str">
        <f>IF(DI682="","",RANK(DI682,$DI$9:$DI$1415,1)+COUNTIF($DI$9:DI682,DI682)-1)</f>
        <v/>
      </c>
      <c r="DK682" s="13" t="str">
        <f t="shared" si="166"/>
        <v/>
      </c>
      <c r="DL682" s="13" t="str">
        <f t="shared" si="171"/>
        <v/>
      </c>
      <c r="DM682" s="14" t="str">
        <f t="shared" si="172"/>
        <v/>
      </c>
      <c r="DN682" s="13" t="str">
        <f t="shared" si="173"/>
        <v/>
      </c>
      <c r="DO682" s="40">
        <f t="shared" si="174"/>
        <v>0</v>
      </c>
      <c r="DP682" s="40"/>
      <c r="DQ682" s="13" t="str">
        <f t="shared" si="175"/>
        <v/>
      </c>
      <c r="DR682" s="13"/>
      <c r="DS682" s="13"/>
    </row>
    <row r="683" spans="1:123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2"/>
      <c r="CP683" s="22"/>
      <c r="CQ683" s="22"/>
      <c r="CR683" s="22"/>
      <c r="CS683" s="22"/>
      <c r="CT683" s="22"/>
      <c r="CU683" s="22"/>
      <c r="CV683" s="22"/>
      <c r="CW683" s="22"/>
      <c r="CX683" s="22">
        <v>675</v>
      </c>
      <c r="CY683" s="13" t="s">
        <v>1675</v>
      </c>
      <c r="CZ683" s="14" t="s">
        <v>1676</v>
      </c>
      <c r="DA683" s="13" t="s">
        <v>95</v>
      </c>
      <c r="DB683" s="13" t="s">
        <v>101</v>
      </c>
      <c r="DC683" s="40"/>
      <c r="DD683" s="13" t="str">
        <f t="shared" si="167"/>
        <v/>
      </c>
      <c r="DE683" s="13" t="str">
        <f t="shared" si="168"/>
        <v/>
      </c>
      <c r="DF683" s="13" t="str">
        <f t="shared" si="169"/>
        <v/>
      </c>
      <c r="DG683" s="40">
        <f t="shared" si="170"/>
        <v>0</v>
      </c>
      <c r="DH683" s="13" t="str">
        <f t="shared" si="164"/>
        <v/>
      </c>
      <c r="DI683" s="22" t="str">
        <f t="shared" si="165"/>
        <v/>
      </c>
      <c r="DJ683" s="13" t="str">
        <f>IF(DI683="","",RANK(DI683,$DI$9:$DI$1415,1)+COUNTIF($DI$9:DI683,DI683)-1)</f>
        <v/>
      </c>
      <c r="DK683" s="13" t="str">
        <f t="shared" si="166"/>
        <v/>
      </c>
      <c r="DL683" s="13" t="str">
        <f t="shared" si="171"/>
        <v/>
      </c>
      <c r="DM683" s="14" t="str">
        <f t="shared" si="172"/>
        <v/>
      </c>
      <c r="DN683" s="13" t="str">
        <f t="shared" si="173"/>
        <v/>
      </c>
      <c r="DO683" s="40">
        <f t="shared" si="174"/>
        <v>0</v>
      </c>
      <c r="DP683" s="40"/>
      <c r="DQ683" s="13" t="str">
        <f t="shared" si="175"/>
        <v/>
      </c>
      <c r="DR683" s="13"/>
      <c r="DS683" s="13"/>
    </row>
    <row r="684" spans="1:123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2"/>
      <c r="CP684" s="22"/>
      <c r="CQ684" s="22"/>
      <c r="CR684" s="22"/>
      <c r="CS684" s="22"/>
      <c r="CT684" s="22"/>
      <c r="CU684" s="22"/>
      <c r="CV684" s="22"/>
      <c r="CW684" s="22"/>
      <c r="CX684" s="22">
        <v>676</v>
      </c>
      <c r="CY684" s="13" t="s">
        <v>1677</v>
      </c>
      <c r="CZ684" s="14" t="s">
        <v>1678</v>
      </c>
      <c r="DA684" s="13" t="s">
        <v>95</v>
      </c>
      <c r="DB684" s="13" t="s">
        <v>101</v>
      </c>
      <c r="DC684" s="40"/>
      <c r="DD684" s="13" t="str">
        <f t="shared" si="167"/>
        <v/>
      </c>
      <c r="DE684" s="13" t="str">
        <f t="shared" si="168"/>
        <v/>
      </c>
      <c r="DF684" s="13" t="str">
        <f t="shared" si="169"/>
        <v/>
      </c>
      <c r="DG684" s="40">
        <f t="shared" si="170"/>
        <v>0</v>
      </c>
      <c r="DH684" s="13" t="str">
        <f t="shared" si="164"/>
        <v/>
      </c>
      <c r="DI684" s="22" t="str">
        <f t="shared" si="165"/>
        <v/>
      </c>
      <c r="DJ684" s="13" t="str">
        <f>IF(DI684="","",RANK(DI684,$DI$9:$DI$1415,1)+COUNTIF($DI$9:DI684,DI684)-1)</f>
        <v/>
      </c>
      <c r="DK684" s="13" t="str">
        <f t="shared" si="166"/>
        <v/>
      </c>
      <c r="DL684" s="13" t="str">
        <f t="shared" si="171"/>
        <v/>
      </c>
      <c r="DM684" s="14" t="str">
        <f t="shared" si="172"/>
        <v/>
      </c>
      <c r="DN684" s="13" t="str">
        <f t="shared" si="173"/>
        <v/>
      </c>
      <c r="DO684" s="40">
        <f t="shared" si="174"/>
        <v>0</v>
      </c>
      <c r="DP684" s="40"/>
      <c r="DQ684" s="13" t="str">
        <f t="shared" si="175"/>
        <v/>
      </c>
      <c r="DR684" s="13"/>
      <c r="DS684" s="13"/>
    </row>
    <row r="685" spans="1:123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2"/>
      <c r="CP685" s="22"/>
      <c r="CQ685" s="22"/>
      <c r="CR685" s="22"/>
      <c r="CS685" s="22"/>
      <c r="CT685" s="22"/>
      <c r="CU685" s="22"/>
      <c r="CV685" s="22"/>
      <c r="CW685" s="22"/>
      <c r="CX685" s="22">
        <v>677</v>
      </c>
      <c r="CY685" s="13" t="s">
        <v>1679</v>
      </c>
      <c r="CZ685" s="14" t="s">
        <v>1680</v>
      </c>
      <c r="DA685" s="13" t="s">
        <v>96</v>
      </c>
      <c r="DB685" s="13" t="s">
        <v>101</v>
      </c>
      <c r="DC685" s="40"/>
      <c r="DD685" s="13" t="str">
        <f t="shared" si="167"/>
        <v/>
      </c>
      <c r="DE685" s="13" t="str">
        <f t="shared" si="168"/>
        <v/>
      </c>
      <c r="DF685" s="13" t="str">
        <f t="shared" si="169"/>
        <v/>
      </c>
      <c r="DG685" s="40">
        <f t="shared" si="170"/>
        <v>0</v>
      </c>
      <c r="DH685" s="13" t="str">
        <f t="shared" si="164"/>
        <v/>
      </c>
      <c r="DI685" s="22" t="str">
        <f t="shared" si="165"/>
        <v/>
      </c>
      <c r="DJ685" s="13" t="str">
        <f>IF(DI685="","",RANK(DI685,$DI$9:$DI$1415,1)+COUNTIF($DI$9:DI685,DI685)-1)</f>
        <v/>
      </c>
      <c r="DK685" s="13" t="str">
        <f t="shared" si="166"/>
        <v/>
      </c>
      <c r="DL685" s="13" t="str">
        <f t="shared" si="171"/>
        <v/>
      </c>
      <c r="DM685" s="14" t="str">
        <f t="shared" si="172"/>
        <v/>
      </c>
      <c r="DN685" s="13" t="str">
        <f t="shared" si="173"/>
        <v/>
      </c>
      <c r="DO685" s="40">
        <f t="shared" si="174"/>
        <v>0</v>
      </c>
      <c r="DP685" s="40"/>
      <c r="DQ685" s="13" t="str">
        <f t="shared" si="175"/>
        <v/>
      </c>
      <c r="DR685" s="13"/>
      <c r="DS685" s="13"/>
    </row>
    <row r="686" spans="1:123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2"/>
      <c r="CP686" s="22"/>
      <c r="CQ686" s="22"/>
      <c r="CR686" s="22"/>
      <c r="CS686" s="22"/>
      <c r="CT686" s="22"/>
      <c r="CU686" s="22"/>
      <c r="CV686" s="22"/>
      <c r="CW686" s="22"/>
      <c r="CX686" s="22">
        <v>678</v>
      </c>
      <c r="CY686" s="13" t="s">
        <v>1681</v>
      </c>
      <c r="CZ686" s="14" t="s">
        <v>1682</v>
      </c>
      <c r="DA686" s="13" t="s">
        <v>95</v>
      </c>
      <c r="DB686" s="13" t="s">
        <v>101</v>
      </c>
      <c r="DC686" s="40"/>
      <c r="DD686" s="13" t="str">
        <f t="shared" si="167"/>
        <v/>
      </c>
      <c r="DE686" s="13" t="str">
        <f t="shared" si="168"/>
        <v/>
      </c>
      <c r="DF686" s="13" t="str">
        <f t="shared" si="169"/>
        <v/>
      </c>
      <c r="DG686" s="40">
        <f t="shared" si="170"/>
        <v>0</v>
      </c>
      <c r="DH686" s="13" t="str">
        <f t="shared" si="164"/>
        <v/>
      </c>
      <c r="DI686" s="22" t="str">
        <f t="shared" si="165"/>
        <v/>
      </c>
      <c r="DJ686" s="13" t="str">
        <f>IF(DI686="","",RANK(DI686,$DI$9:$DI$1415,1)+COUNTIF($DI$9:DI686,DI686)-1)</f>
        <v/>
      </c>
      <c r="DK686" s="13" t="str">
        <f t="shared" si="166"/>
        <v/>
      </c>
      <c r="DL686" s="13" t="str">
        <f t="shared" si="171"/>
        <v/>
      </c>
      <c r="DM686" s="14" t="str">
        <f t="shared" si="172"/>
        <v/>
      </c>
      <c r="DN686" s="13" t="str">
        <f t="shared" si="173"/>
        <v/>
      </c>
      <c r="DO686" s="40">
        <f t="shared" si="174"/>
        <v>0</v>
      </c>
      <c r="DP686" s="40"/>
      <c r="DQ686" s="13" t="str">
        <f t="shared" si="175"/>
        <v/>
      </c>
      <c r="DR686" s="13"/>
      <c r="DS686" s="13"/>
    </row>
    <row r="687" spans="1:123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2"/>
      <c r="CP687" s="22"/>
      <c r="CQ687" s="22"/>
      <c r="CR687" s="22"/>
      <c r="CS687" s="22"/>
      <c r="CT687" s="22"/>
      <c r="CU687" s="22"/>
      <c r="CV687" s="22"/>
      <c r="CW687" s="22"/>
      <c r="CX687" s="22">
        <v>679</v>
      </c>
      <c r="CY687" s="13" t="s">
        <v>1683</v>
      </c>
      <c r="CZ687" s="14" t="s">
        <v>1684</v>
      </c>
      <c r="DA687" s="13" t="s">
        <v>95</v>
      </c>
      <c r="DB687" s="13" t="s">
        <v>101</v>
      </c>
      <c r="DC687" s="40"/>
      <c r="DD687" s="13" t="str">
        <f t="shared" si="167"/>
        <v/>
      </c>
      <c r="DE687" s="13" t="str">
        <f t="shared" si="168"/>
        <v/>
      </c>
      <c r="DF687" s="13" t="str">
        <f t="shared" si="169"/>
        <v/>
      </c>
      <c r="DG687" s="40">
        <f t="shared" si="170"/>
        <v>0</v>
      </c>
      <c r="DH687" s="13" t="str">
        <f t="shared" si="164"/>
        <v/>
      </c>
      <c r="DI687" s="22" t="str">
        <f t="shared" si="165"/>
        <v/>
      </c>
      <c r="DJ687" s="13" t="str">
        <f>IF(DI687="","",RANK(DI687,$DI$9:$DI$1415,1)+COUNTIF($DI$9:DI687,DI687)-1)</f>
        <v/>
      </c>
      <c r="DK687" s="13" t="str">
        <f t="shared" si="166"/>
        <v/>
      </c>
      <c r="DL687" s="13" t="str">
        <f t="shared" si="171"/>
        <v/>
      </c>
      <c r="DM687" s="14" t="str">
        <f t="shared" si="172"/>
        <v/>
      </c>
      <c r="DN687" s="13" t="str">
        <f t="shared" si="173"/>
        <v/>
      </c>
      <c r="DO687" s="40">
        <f t="shared" si="174"/>
        <v>0</v>
      </c>
      <c r="DP687" s="40"/>
      <c r="DQ687" s="13" t="str">
        <f t="shared" si="175"/>
        <v/>
      </c>
      <c r="DR687" s="13"/>
      <c r="DS687" s="13"/>
    </row>
    <row r="688" spans="1:123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2"/>
      <c r="CP688" s="22"/>
      <c r="CQ688" s="22"/>
      <c r="CR688" s="22"/>
      <c r="CS688" s="22"/>
      <c r="CT688" s="22"/>
      <c r="CU688" s="22"/>
      <c r="CV688" s="22"/>
      <c r="CW688" s="22"/>
      <c r="CX688" s="22">
        <v>680</v>
      </c>
      <c r="CY688" s="13" t="s">
        <v>1685</v>
      </c>
      <c r="CZ688" s="14" t="s">
        <v>1686</v>
      </c>
      <c r="DA688" s="13" t="s">
        <v>95</v>
      </c>
      <c r="DB688" s="13" t="s">
        <v>101</v>
      </c>
      <c r="DC688" s="40"/>
      <c r="DD688" s="13" t="str">
        <f t="shared" si="167"/>
        <v/>
      </c>
      <c r="DE688" s="13" t="str">
        <f t="shared" si="168"/>
        <v/>
      </c>
      <c r="DF688" s="13" t="str">
        <f t="shared" si="169"/>
        <v/>
      </c>
      <c r="DG688" s="40">
        <f t="shared" si="170"/>
        <v>0</v>
      </c>
      <c r="DH688" s="13" t="str">
        <f t="shared" si="164"/>
        <v/>
      </c>
      <c r="DI688" s="22" t="str">
        <f t="shared" si="165"/>
        <v/>
      </c>
      <c r="DJ688" s="13" t="str">
        <f>IF(DI688="","",RANK(DI688,$DI$9:$DI$1415,1)+COUNTIF($DI$9:DI688,DI688)-1)</f>
        <v/>
      </c>
      <c r="DK688" s="13" t="str">
        <f t="shared" si="166"/>
        <v/>
      </c>
      <c r="DL688" s="13" t="str">
        <f t="shared" si="171"/>
        <v/>
      </c>
      <c r="DM688" s="14" t="str">
        <f t="shared" si="172"/>
        <v/>
      </c>
      <c r="DN688" s="13" t="str">
        <f t="shared" si="173"/>
        <v/>
      </c>
      <c r="DO688" s="40">
        <f t="shared" si="174"/>
        <v>0</v>
      </c>
      <c r="DP688" s="40"/>
      <c r="DQ688" s="13" t="str">
        <f t="shared" si="175"/>
        <v/>
      </c>
      <c r="DR688" s="13"/>
      <c r="DS688" s="13"/>
    </row>
    <row r="689" spans="1:123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2"/>
      <c r="CP689" s="22"/>
      <c r="CQ689" s="22"/>
      <c r="CR689" s="22"/>
      <c r="CS689" s="22"/>
      <c r="CT689" s="22"/>
      <c r="CU689" s="22"/>
      <c r="CV689" s="22"/>
      <c r="CW689" s="22"/>
      <c r="CX689" s="22">
        <v>681</v>
      </c>
      <c r="CY689" s="13" t="s">
        <v>1687</v>
      </c>
      <c r="CZ689" s="14" t="s">
        <v>1688</v>
      </c>
      <c r="DA689" s="13" t="s">
        <v>96</v>
      </c>
      <c r="DB689" s="13" t="s">
        <v>101</v>
      </c>
      <c r="DC689" s="40"/>
      <c r="DD689" s="13" t="str">
        <f t="shared" si="167"/>
        <v/>
      </c>
      <c r="DE689" s="13" t="str">
        <f t="shared" si="168"/>
        <v/>
      </c>
      <c r="DF689" s="13" t="str">
        <f t="shared" si="169"/>
        <v/>
      </c>
      <c r="DG689" s="40">
        <f t="shared" si="170"/>
        <v>0</v>
      </c>
      <c r="DH689" s="13" t="str">
        <f t="shared" si="164"/>
        <v/>
      </c>
      <c r="DI689" s="22" t="str">
        <f t="shared" si="165"/>
        <v/>
      </c>
      <c r="DJ689" s="13" t="str">
        <f>IF(DI689="","",RANK(DI689,$DI$9:$DI$1415,1)+COUNTIF($DI$9:DI689,DI689)-1)</f>
        <v/>
      </c>
      <c r="DK689" s="13" t="str">
        <f t="shared" si="166"/>
        <v/>
      </c>
      <c r="DL689" s="13" t="str">
        <f t="shared" si="171"/>
        <v/>
      </c>
      <c r="DM689" s="14" t="str">
        <f t="shared" si="172"/>
        <v/>
      </c>
      <c r="DN689" s="13" t="str">
        <f t="shared" si="173"/>
        <v/>
      </c>
      <c r="DO689" s="40">
        <f t="shared" si="174"/>
        <v>0</v>
      </c>
      <c r="DP689" s="40"/>
      <c r="DQ689" s="13" t="str">
        <f t="shared" si="175"/>
        <v/>
      </c>
      <c r="DR689" s="13"/>
      <c r="DS689" s="13"/>
    </row>
    <row r="690" spans="1:123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2"/>
      <c r="CP690" s="22"/>
      <c r="CQ690" s="22"/>
      <c r="CR690" s="22"/>
      <c r="CS690" s="22"/>
      <c r="CT690" s="22"/>
      <c r="CU690" s="22"/>
      <c r="CV690" s="22"/>
      <c r="CW690" s="22"/>
      <c r="CX690" s="22">
        <v>682</v>
      </c>
      <c r="CY690" s="13" t="s">
        <v>1689</v>
      </c>
      <c r="CZ690" s="14" t="s">
        <v>1690</v>
      </c>
      <c r="DA690" s="13" t="s">
        <v>96</v>
      </c>
      <c r="DB690" s="13" t="s">
        <v>101</v>
      </c>
      <c r="DC690" s="40"/>
      <c r="DD690" s="13" t="str">
        <f t="shared" si="167"/>
        <v/>
      </c>
      <c r="DE690" s="13" t="str">
        <f t="shared" si="168"/>
        <v/>
      </c>
      <c r="DF690" s="13" t="str">
        <f t="shared" si="169"/>
        <v/>
      </c>
      <c r="DG690" s="40">
        <f t="shared" si="170"/>
        <v>0</v>
      </c>
      <c r="DH690" s="13" t="str">
        <f t="shared" si="164"/>
        <v/>
      </c>
      <c r="DI690" s="22" t="str">
        <f t="shared" si="165"/>
        <v/>
      </c>
      <c r="DJ690" s="13" t="str">
        <f>IF(DI690="","",RANK(DI690,$DI$9:$DI$1415,1)+COUNTIF($DI$9:DI690,DI690)-1)</f>
        <v/>
      </c>
      <c r="DK690" s="13" t="str">
        <f t="shared" si="166"/>
        <v/>
      </c>
      <c r="DL690" s="13" t="str">
        <f t="shared" si="171"/>
        <v/>
      </c>
      <c r="DM690" s="14" t="str">
        <f t="shared" si="172"/>
        <v/>
      </c>
      <c r="DN690" s="13" t="str">
        <f t="shared" si="173"/>
        <v/>
      </c>
      <c r="DO690" s="40">
        <f t="shared" si="174"/>
        <v>0</v>
      </c>
      <c r="DP690" s="40"/>
      <c r="DQ690" s="13" t="str">
        <f t="shared" si="175"/>
        <v/>
      </c>
      <c r="DR690" s="13"/>
      <c r="DS690" s="13"/>
    </row>
    <row r="691" spans="1:123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2"/>
      <c r="CP691" s="22"/>
      <c r="CQ691" s="22"/>
      <c r="CR691" s="22"/>
      <c r="CS691" s="22"/>
      <c r="CT691" s="22"/>
      <c r="CU691" s="22"/>
      <c r="CV691" s="22"/>
      <c r="CW691" s="22"/>
      <c r="CX691" s="22">
        <v>683</v>
      </c>
      <c r="CY691" s="13" t="s">
        <v>1691</v>
      </c>
      <c r="CZ691" s="14" t="s">
        <v>1692</v>
      </c>
      <c r="DA691" s="13" t="s">
        <v>95</v>
      </c>
      <c r="DB691" s="13" t="s">
        <v>122</v>
      </c>
      <c r="DC691" s="40"/>
      <c r="DD691" s="13" t="str">
        <f t="shared" si="167"/>
        <v/>
      </c>
      <c r="DE691" s="13" t="str">
        <f t="shared" si="168"/>
        <v/>
      </c>
      <c r="DF691" s="13" t="str">
        <f t="shared" si="169"/>
        <v/>
      </c>
      <c r="DG691" s="40">
        <f t="shared" si="170"/>
        <v>0</v>
      </c>
      <c r="DH691" s="13" t="str">
        <f t="shared" si="164"/>
        <v/>
      </c>
      <c r="DI691" s="22" t="str">
        <f t="shared" si="165"/>
        <v/>
      </c>
      <c r="DJ691" s="13" t="str">
        <f>IF(DI691="","",RANK(DI691,$DI$9:$DI$1415,1)+COUNTIF($DI$9:DI691,DI691)-1)</f>
        <v/>
      </c>
      <c r="DK691" s="13" t="str">
        <f t="shared" si="166"/>
        <v/>
      </c>
      <c r="DL691" s="13" t="str">
        <f t="shared" si="171"/>
        <v/>
      </c>
      <c r="DM691" s="14" t="str">
        <f t="shared" si="172"/>
        <v/>
      </c>
      <c r="DN691" s="13" t="str">
        <f t="shared" si="173"/>
        <v/>
      </c>
      <c r="DO691" s="40">
        <f t="shared" si="174"/>
        <v>0</v>
      </c>
      <c r="DP691" s="40"/>
      <c r="DQ691" s="13" t="str">
        <f t="shared" si="175"/>
        <v/>
      </c>
      <c r="DR691" s="13"/>
      <c r="DS691" s="13"/>
    </row>
    <row r="692" spans="1:123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2"/>
      <c r="CP692" s="22"/>
      <c r="CQ692" s="22"/>
      <c r="CR692" s="22"/>
      <c r="CS692" s="22"/>
      <c r="CT692" s="22"/>
      <c r="CU692" s="22"/>
      <c r="CV692" s="22"/>
      <c r="CW692" s="22"/>
      <c r="CX692" s="22">
        <v>684</v>
      </c>
      <c r="CY692" s="13" t="s">
        <v>1693</v>
      </c>
      <c r="CZ692" s="14" t="s">
        <v>1694</v>
      </c>
      <c r="DA692" s="13" t="s">
        <v>95</v>
      </c>
      <c r="DB692" s="13" t="s">
        <v>42</v>
      </c>
      <c r="DC692" s="40">
        <v>26158</v>
      </c>
      <c r="DD692" s="13" t="str">
        <f t="shared" si="167"/>
        <v/>
      </c>
      <c r="DE692" s="13" t="str">
        <f t="shared" si="168"/>
        <v/>
      </c>
      <c r="DF692" s="13" t="str">
        <f t="shared" si="169"/>
        <v/>
      </c>
      <c r="DG692" s="40">
        <f t="shared" si="170"/>
        <v>0</v>
      </c>
      <c r="DH692" s="13" t="str">
        <f t="shared" si="164"/>
        <v/>
      </c>
      <c r="DI692" s="22" t="str">
        <f t="shared" si="165"/>
        <v/>
      </c>
      <c r="DJ692" s="13" t="str">
        <f>IF(DI692="","",RANK(DI692,$DI$9:$DI$1415,1)+COUNTIF($DI$9:DI692,DI692)-1)</f>
        <v/>
      </c>
      <c r="DK692" s="13" t="str">
        <f t="shared" si="166"/>
        <v/>
      </c>
      <c r="DL692" s="13" t="str">
        <f t="shared" si="171"/>
        <v/>
      </c>
      <c r="DM692" s="14" t="str">
        <f t="shared" si="172"/>
        <v/>
      </c>
      <c r="DN692" s="13" t="str">
        <f t="shared" si="173"/>
        <v/>
      </c>
      <c r="DO692" s="40">
        <f t="shared" si="174"/>
        <v>0</v>
      </c>
      <c r="DP692" s="40"/>
      <c r="DQ692" s="13" t="str">
        <f t="shared" si="175"/>
        <v/>
      </c>
      <c r="DR692" s="13"/>
      <c r="DS692" s="13"/>
    </row>
    <row r="693" spans="1:123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2"/>
      <c r="CP693" s="22"/>
      <c r="CQ693" s="22"/>
      <c r="CR693" s="22"/>
      <c r="CS693" s="22"/>
      <c r="CT693" s="22"/>
      <c r="CU693" s="22"/>
      <c r="CV693" s="22"/>
      <c r="CW693" s="22"/>
      <c r="CX693" s="22">
        <v>685</v>
      </c>
      <c r="CY693" s="13" t="s">
        <v>1695</v>
      </c>
      <c r="CZ693" s="14" t="s">
        <v>1696</v>
      </c>
      <c r="DA693" s="13" t="s">
        <v>95</v>
      </c>
      <c r="DB693" s="13" t="s">
        <v>42</v>
      </c>
      <c r="DC693" s="40">
        <v>24727</v>
      </c>
      <c r="DD693" s="13" t="str">
        <f t="shared" si="167"/>
        <v/>
      </c>
      <c r="DE693" s="13" t="str">
        <f t="shared" si="168"/>
        <v/>
      </c>
      <c r="DF693" s="13" t="str">
        <f t="shared" si="169"/>
        <v/>
      </c>
      <c r="DG693" s="40">
        <f t="shared" si="170"/>
        <v>0</v>
      </c>
      <c r="DH693" s="13" t="str">
        <f t="shared" si="164"/>
        <v/>
      </c>
      <c r="DI693" s="22" t="str">
        <f t="shared" si="165"/>
        <v/>
      </c>
      <c r="DJ693" s="13" t="str">
        <f>IF(DI693="","",RANK(DI693,$DI$9:$DI$1415,1)+COUNTIF($DI$9:DI693,DI693)-1)</f>
        <v/>
      </c>
      <c r="DK693" s="13" t="str">
        <f t="shared" si="166"/>
        <v/>
      </c>
      <c r="DL693" s="13" t="str">
        <f t="shared" si="171"/>
        <v/>
      </c>
      <c r="DM693" s="14" t="str">
        <f t="shared" si="172"/>
        <v/>
      </c>
      <c r="DN693" s="13" t="str">
        <f t="shared" si="173"/>
        <v/>
      </c>
      <c r="DO693" s="40">
        <f t="shared" si="174"/>
        <v>0</v>
      </c>
      <c r="DP693" s="40"/>
      <c r="DQ693" s="13" t="str">
        <f t="shared" si="175"/>
        <v/>
      </c>
      <c r="DR693" s="13"/>
      <c r="DS693" s="13"/>
    </row>
    <row r="694" spans="1:123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2"/>
      <c r="CP694" s="22"/>
      <c r="CQ694" s="22"/>
      <c r="CR694" s="22"/>
      <c r="CS694" s="22"/>
      <c r="CT694" s="22"/>
      <c r="CU694" s="22"/>
      <c r="CV694" s="22"/>
      <c r="CW694" s="22"/>
      <c r="CX694" s="22">
        <v>686</v>
      </c>
      <c r="CY694" s="13" t="s">
        <v>1697</v>
      </c>
      <c r="CZ694" s="14" t="s">
        <v>1698</v>
      </c>
      <c r="DA694" s="13" t="s">
        <v>95</v>
      </c>
      <c r="DB694" s="13" t="s">
        <v>101</v>
      </c>
      <c r="DC694" s="40"/>
      <c r="DD694" s="13" t="str">
        <f t="shared" si="167"/>
        <v/>
      </c>
      <c r="DE694" s="13" t="str">
        <f t="shared" si="168"/>
        <v/>
      </c>
      <c r="DF694" s="13" t="str">
        <f t="shared" si="169"/>
        <v/>
      </c>
      <c r="DG694" s="40">
        <f t="shared" si="170"/>
        <v>0</v>
      </c>
      <c r="DH694" s="13" t="str">
        <f t="shared" si="164"/>
        <v/>
      </c>
      <c r="DI694" s="22" t="str">
        <f t="shared" si="165"/>
        <v/>
      </c>
      <c r="DJ694" s="13" t="str">
        <f>IF(DI694="","",RANK(DI694,$DI$9:$DI$1415,1)+COUNTIF($DI$9:DI694,DI694)-1)</f>
        <v/>
      </c>
      <c r="DK694" s="13" t="str">
        <f t="shared" si="166"/>
        <v/>
      </c>
      <c r="DL694" s="13" t="str">
        <f t="shared" si="171"/>
        <v/>
      </c>
      <c r="DM694" s="14" t="str">
        <f t="shared" si="172"/>
        <v/>
      </c>
      <c r="DN694" s="13" t="str">
        <f t="shared" si="173"/>
        <v/>
      </c>
      <c r="DO694" s="40">
        <f t="shared" si="174"/>
        <v>0</v>
      </c>
      <c r="DP694" s="40"/>
      <c r="DQ694" s="13" t="str">
        <f t="shared" si="175"/>
        <v/>
      </c>
      <c r="DR694" s="13"/>
      <c r="DS694" s="13"/>
    </row>
    <row r="695" spans="1:123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2"/>
      <c r="CP695" s="22"/>
      <c r="CQ695" s="22"/>
      <c r="CR695" s="22"/>
      <c r="CS695" s="22"/>
      <c r="CT695" s="22"/>
      <c r="CU695" s="22"/>
      <c r="CV695" s="22"/>
      <c r="CW695" s="22"/>
      <c r="CX695" s="22">
        <v>687</v>
      </c>
      <c r="CY695" s="13" t="s">
        <v>1699</v>
      </c>
      <c r="CZ695" s="14" t="s">
        <v>1700</v>
      </c>
      <c r="DA695" s="13" t="s">
        <v>95</v>
      </c>
      <c r="DB695" s="13" t="s">
        <v>101</v>
      </c>
      <c r="DC695" s="40"/>
      <c r="DD695" s="13" t="str">
        <f t="shared" si="167"/>
        <v/>
      </c>
      <c r="DE695" s="13" t="str">
        <f t="shared" si="168"/>
        <v/>
      </c>
      <c r="DF695" s="13" t="str">
        <f t="shared" si="169"/>
        <v/>
      </c>
      <c r="DG695" s="40">
        <f t="shared" si="170"/>
        <v>0</v>
      </c>
      <c r="DH695" s="13" t="str">
        <f t="shared" si="164"/>
        <v/>
      </c>
      <c r="DI695" s="22" t="str">
        <f t="shared" si="165"/>
        <v/>
      </c>
      <c r="DJ695" s="13" t="str">
        <f>IF(DI695="","",RANK(DI695,$DI$9:$DI$1415,1)+COUNTIF($DI$9:DI695,DI695)-1)</f>
        <v/>
      </c>
      <c r="DK695" s="13" t="str">
        <f t="shared" si="166"/>
        <v/>
      </c>
      <c r="DL695" s="13" t="str">
        <f t="shared" si="171"/>
        <v/>
      </c>
      <c r="DM695" s="14" t="str">
        <f t="shared" si="172"/>
        <v/>
      </c>
      <c r="DN695" s="13" t="str">
        <f t="shared" si="173"/>
        <v/>
      </c>
      <c r="DO695" s="40">
        <f t="shared" si="174"/>
        <v>0</v>
      </c>
      <c r="DP695" s="40"/>
      <c r="DQ695" s="13" t="str">
        <f t="shared" si="175"/>
        <v/>
      </c>
      <c r="DR695" s="13"/>
      <c r="DS695" s="13"/>
    </row>
    <row r="696" spans="1:123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2"/>
      <c r="CP696" s="22"/>
      <c r="CQ696" s="22"/>
      <c r="CR696" s="22"/>
      <c r="CS696" s="22"/>
      <c r="CT696" s="22"/>
      <c r="CU696" s="22"/>
      <c r="CV696" s="22"/>
      <c r="CW696" s="22"/>
      <c r="CX696" s="22">
        <v>688</v>
      </c>
      <c r="CY696" s="13" t="s">
        <v>1701</v>
      </c>
      <c r="CZ696" s="14" t="s">
        <v>1702</v>
      </c>
      <c r="DA696" s="13" t="s">
        <v>95</v>
      </c>
      <c r="DB696" s="13" t="s">
        <v>99</v>
      </c>
      <c r="DC696" s="40"/>
      <c r="DD696" s="13" t="str">
        <f t="shared" si="167"/>
        <v/>
      </c>
      <c r="DE696" s="13" t="str">
        <f t="shared" si="168"/>
        <v/>
      </c>
      <c r="DF696" s="13" t="str">
        <f t="shared" si="169"/>
        <v/>
      </c>
      <c r="DG696" s="40">
        <f t="shared" si="170"/>
        <v>0</v>
      </c>
      <c r="DH696" s="13" t="str">
        <f t="shared" si="164"/>
        <v/>
      </c>
      <c r="DI696" s="22" t="str">
        <f t="shared" si="165"/>
        <v/>
      </c>
      <c r="DJ696" s="13" t="str">
        <f>IF(DI696="","",RANK(DI696,$DI$9:$DI$1415,1)+COUNTIF($DI$9:DI696,DI696)-1)</f>
        <v/>
      </c>
      <c r="DK696" s="13" t="str">
        <f t="shared" si="166"/>
        <v/>
      </c>
      <c r="DL696" s="13" t="str">
        <f t="shared" si="171"/>
        <v/>
      </c>
      <c r="DM696" s="14" t="str">
        <f t="shared" si="172"/>
        <v/>
      </c>
      <c r="DN696" s="13" t="str">
        <f t="shared" si="173"/>
        <v/>
      </c>
      <c r="DO696" s="40">
        <f t="shared" si="174"/>
        <v>0</v>
      </c>
      <c r="DP696" s="40"/>
      <c r="DQ696" s="13" t="str">
        <f t="shared" si="175"/>
        <v/>
      </c>
      <c r="DR696" s="13"/>
      <c r="DS696" s="13"/>
    </row>
    <row r="697" spans="1:123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2"/>
      <c r="CP697" s="22"/>
      <c r="CQ697" s="22"/>
      <c r="CR697" s="22"/>
      <c r="CS697" s="22"/>
      <c r="CT697" s="22"/>
      <c r="CU697" s="22"/>
      <c r="CV697" s="22"/>
      <c r="CW697" s="22"/>
      <c r="CX697" s="22">
        <v>689</v>
      </c>
      <c r="CY697" s="13" t="s">
        <v>1703</v>
      </c>
      <c r="CZ697" s="14" t="s">
        <v>1704</v>
      </c>
      <c r="DA697" s="13" t="s">
        <v>95</v>
      </c>
      <c r="DB697" s="13" t="s">
        <v>42</v>
      </c>
      <c r="DC697" s="40">
        <v>34104</v>
      </c>
      <c r="DD697" s="13" t="str">
        <f t="shared" si="167"/>
        <v/>
      </c>
      <c r="DE697" s="13" t="str">
        <f t="shared" si="168"/>
        <v/>
      </c>
      <c r="DF697" s="13" t="str">
        <f t="shared" si="169"/>
        <v/>
      </c>
      <c r="DG697" s="40">
        <f t="shared" si="170"/>
        <v>0</v>
      </c>
      <c r="DH697" s="13" t="str">
        <f t="shared" si="164"/>
        <v/>
      </c>
      <c r="DI697" s="22" t="str">
        <f t="shared" si="165"/>
        <v/>
      </c>
      <c r="DJ697" s="13" t="str">
        <f>IF(DI697="","",RANK(DI697,$DI$9:$DI$1415,1)+COUNTIF($DI$9:DI697,DI697)-1)</f>
        <v/>
      </c>
      <c r="DK697" s="13" t="str">
        <f t="shared" si="166"/>
        <v/>
      </c>
      <c r="DL697" s="13" t="str">
        <f t="shared" si="171"/>
        <v/>
      </c>
      <c r="DM697" s="14" t="str">
        <f t="shared" si="172"/>
        <v/>
      </c>
      <c r="DN697" s="13" t="str">
        <f t="shared" si="173"/>
        <v/>
      </c>
      <c r="DO697" s="40">
        <f t="shared" si="174"/>
        <v>0</v>
      </c>
      <c r="DP697" s="40"/>
      <c r="DQ697" s="13" t="str">
        <f t="shared" si="175"/>
        <v/>
      </c>
      <c r="DR697" s="13"/>
      <c r="DS697" s="13"/>
    </row>
    <row r="698" spans="1:123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2"/>
      <c r="CP698" s="22"/>
      <c r="CQ698" s="22"/>
      <c r="CR698" s="22"/>
      <c r="CS698" s="22"/>
      <c r="CT698" s="22"/>
      <c r="CU698" s="22"/>
      <c r="CV698" s="22"/>
      <c r="CW698" s="22"/>
      <c r="CX698" s="22">
        <v>690</v>
      </c>
      <c r="CY698" s="13" t="s">
        <v>1705</v>
      </c>
      <c r="CZ698" s="14" t="s">
        <v>1706</v>
      </c>
      <c r="DA698" s="13" t="s">
        <v>95</v>
      </c>
      <c r="DB698" s="13" t="s">
        <v>42</v>
      </c>
      <c r="DC698" s="40">
        <v>26120</v>
      </c>
      <c r="DD698" s="13" t="str">
        <f t="shared" si="167"/>
        <v/>
      </c>
      <c r="DE698" s="13" t="str">
        <f t="shared" si="168"/>
        <v/>
      </c>
      <c r="DF698" s="13" t="str">
        <f t="shared" si="169"/>
        <v/>
      </c>
      <c r="DG698" s="40">
        <f t="shared" si="170"/>
        <v>0</v>
      </c>
      <c r="DH698" s="13" t="str">
        <f t="shared" si="164"/>
        <v/>
      </c>
      <c r="DI698" s="22" t="str">
        <f t="shared" si="165"/>
        <v/>
      </c>
      <c r="DJ698" s="13" t="str">
        <f>IF(DI698="","",RANK(DI698,$DI$9:$DI$1415,1)+COUNTIF($DI$9:DI698,DI698)-1)</f>
        <v/>
      </c>
      <c r="DK698" s="13" t="str">
        <f t="shared" si="166"/>
        <v/>
      </c>
      <c r="DL698" s="13" t="str">
        <f t="shared" si="171"/>
        <v/>
      </c>
      <c r="DM698" s="14" t="str">
        <f t="shared" si="172"/>
        <v/>
      </c>
      <c r="DN698" s="13" t="str">
        <f t="shared" si="173"/>
        <v/>
      </c>
      <c r="DO698" s="40">
        <f t="shared" si="174"/>
        <v>0</v>
      </c>
      <c r="DP698" s="40"/>
      <c r="DQ698" s="13" t="str">
        <f t="shared" si="175"/>
        <v/>
      </c>
      <c r="DR698" s="13"/>
      <c r="DS698" s="13"/>
    </row>
    <row r="699" spans="1:123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2"/>
      <c r="CP699" s="22"/>
      <c r="CQ699" s="22"/>
      <c r="CR699" s="22"/>
      <c r="CS699" s="22"/>
      <c r="CT699" s="22"/>
      <c r="CU699" s="22"/>
      <c r="CV699" s="22"/>
      <c r="CW699" s="22"/>
      <c r="CX699" s="22">
        <v>691</v>
      </c>
      <c r="CY699" s="13" t="s">
        <v>1707</v>
      </c>
      <c r="CZ699" s="14" t="s">
        <v>1708</v>
      </c>
      <c r="DA699" s="13" t="s">
        <v>95</v>
      </c>
      <c r="DB699" s="13" t="s">
        <v>46</v>
      </c>
      <c r="DC699" s="40">
        <v>32437</v>
      </c>
      <c r="DD699" s="13" t="str">
        <f t="shared" si="167"/>
        <v/>
      </c>
      <c r="DE699" s="13" t="str">
        <f t="shared" si="168"/>
        <v/>
      </c>
      <c r="DF699" s="13" t="str">
        <f t="shared" si="169"/>
        <v/>
      </c>
      <c r="DG699" s="40">
        <f t="shared" si="170"/>
        <v>0</v>
      </c>
      <c r="DH699" s="13" t="str">
        <f t="shared" si="164"/>
        <v/>
      </c>
      <c r="DI699" s="22" t="str">
        <f t="shared" si="165"/>
        <v/>
      </c>
      <c r="DJ699" s="13" t="str">
        <f>IF(DI699="","",RANK(DI699,$DI$9:$DI$1415,1)+COUNTIF($DI$9:DI699,DI699)-1)</f>
        <v/>
      </c>
      <c r="DK699" s="13" t="str">
        <f t="shared" si="166"/>
        <v/>
      </c>
      <c r="DL699" s="13" t="str">
        <f t="shared" si="171"/>
        <v/>
      </c>
      <c r="DM699" s="14" t="str">
        <f t="shared" si="172"/>
        <v/>
      </c>
      <c r="DN699" s="13" t="str">
        <f t="shared" si="173"/>
        <v/>
      </c>
      <c r="DO699" s="40">
        <f t="shared" si="174"/>
        <v>0</v>
      </c>
      <c r="DP699" s="40"/>
      <c r="DQ699" s="13" t="str">
        <f t="shared" si="175"/>
        <v/>
      </c>
      <c r="DR699" s="13"/>
      <c r="DS699" s="13"/>
    </row>
    <row r="700" spans="1:123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2"/>
      <c r="CP700" s="22"/>
      <c r="CQ700" s="22"/>
      <c r="CR700" s="22"/>
      <c r="CS700" s="22"/>
      <c r="CT700" s="22"/>
      <c r="CU700" s="22"/>
      <c r="CV700" s="22"/>
      <c r="CW700" s="22"/>
      <c r="CX700" s="22">
        <v>692</v>
      </c>
      <c r="CY700" s="13" t="s">
        <v>1709</v>
      </c>
      <c r="CZ700" s="14" t="s">
        <v>1710</v>
      </c>
      <c r="DA700" s="13" t="s">
        <v>95</v>
      </c>
      <c r="DB700" s="13" t="s">
        <v>99</v>
      </c>
      <c r="DC700" s="40"/>
      <c r="DD700" s="13" t="str">
        <f t="shared" si="167"/>
        <v/>
      </c>
      <c r="DE700" s="13" t="str">
        <f t="shared" si="168"/>
        <v/>
      </c>
      <c r="DF700" s="13" t="str">
        <f t="shared" si="169"/>
        <v/>
      </c>
      <c r="DG700" s="40">
        <f t="shared" si="170"/>
        <v>0</v>
      </c>
      <c r="DH700" s="13" t="str">
        <f t="shared" si="164"/>
        <v/>
      </c>
      <c r="DI700" s="22" t="str">
        <f t="shared" si="165"/>
        <v/>
      </c>
      <c r="DJ700" s="13" t="str">
        <f>IF(DI700="","",RANK(DI700,$DI$9:$DI$1415,1)+COUNTIF($DI$9:DI700,DI700)-1)</f>
        <v/>
      </c>
      <c r="DK700" s="13" t="str">
        <f t="shared" si="166"/>
        <v/>
      </c>
      <c r="DL700" s="13" t="str">
        <f t="shared" si="171"/>
        <v/>
      </c>
      <c r="DM700" s="14" t="str">
        <f t="shared" si="172"/>
        <v/>
      </c>
      <c r="DN700" s="13" t="str">
        <f t="shared" si="173"/>
        <v/>
      </c>
      <c r="DO700" s="40">
        <f t="shared" si="174"/>
        <v>0</v>
      </c>
      <c r="DP700" s="40"/>
      <c r="DQ700" s="13" t="str">
        <f t="shared" si="175"/>
        <v/>
      </c>
      <c r="DR700" s="13"/>
      <c r="DS700" s="13"/>
    </row>
    <row r="701" spans="1:123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2"/>
      <c r="CP701" s="22"/>
      <c r="CQ701" s="22"/>
      <c r="CR701" s="22"/>
      <c r="CS701" s="22"/>
      <c r="CT701" s="22"/>
      <c r="CU701" s="22"/>
      <c r="CV701" s="22"/>
      <c r="CW701" s="22"/>
      <c r="CX701" s="22">
        <v>693</v>
      </c>
      <c r="CY701" s="13" t="s">
        <v>1711</v>
      </c>
      <c r="CZ701" s="14" t="s">
        <v>1712</v>
      </c>
      <c r="DA701" s="13" t="s">
        <v>95</v>
      </c>
      <c r="DB701" s="13" t="s">
        <v>46</v>
      </c>
      <c r="DC701" s="40">
        <v>31933</v>
      </c>
      <c r="DD701" s="13" t="str">
        <f t="shared" si="167"/>
        <v/>
      </c>
      <c r="DE701" s="13" t="str">
        <f t="shared" si="168"/>
        <v/>
      </c>
      <c r="DF701" s="13" t="str">
        <f t="shared" si="169"/>
        <v/>
      </c>
      <c r="DG701" s="40">
        <f t="shared" si="170"/>
        <v>0</v>
      </c>
      <c r="DH701" s="13" t="str">
        <f t="shared" si="164"/>
        <v/>
      </c>
      <c r="DI701" s="22" t="str">
        <f t="shared" si="165"/>
        <v/>
      </c>
      <c r="DJ701" s="13" t="str">
        <f>IF(DI701="","",RANK(DI701,$DI$9:$DI$1415,1)+COUNTIF($DI$9:DI701,DI701)-1)</f>
        <v/>
      </c>
      <c r="DK701" s="13" t="str">
        <f t="shared" si="166"/>
        <v/>
      </c>
      <c r="DL701" s="13" t="str">
        <f t="shared" si="171"/>
        <v/>
      </c>
      <c r="DM701" s="14" t="str">
        <f t="shared" si="172"/>
        <v/>
      </c>
      <c r="DN701" s="13" t="str">
        <f t="shared" si="173"/>
        <v/>
      </c>
      <c r="DO701" s="40">
        <f t="shared" si="174"/>
        <v>0</v>
      </c>
      <c r="DP701" s="40"/>
      <c r="DQ701" s="13" t="str">
        <f t="shared" si="175"/>
        <v/>
      </c>
      <c r="DR701" s="13"/>
      <c r="DS701" s="13"/>
    </row>
    <row r="702" spans="1:123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2"/>
      <c r="CP702" s="22"/>
      <c r="CQ702" s="22"/>
      <c r="CR702" s="22"/>
      <c r="CS702" s="22"/>
      <c r="CT702" s="22"/>
      <c r="CU702" s="22"/>
      <c r="CV702" s="22"/>
      <c r="CW702" s="22"/>
      <c r="CX702" s="22">
        <v>694</v>
      </c>
      <c r="CY702" s="13" t="s">
        <v>1713</v>
      </c>
      <c r="CZ702" s="14" t="s">
        <v>1714</v>
      </c>
      <c r="DA702" s="13" t="s">
        <v>95</v>
      </c>
      <c r="DB702" s="13" t="s">
        <v>108</v>
      </c>
      <c r="DC702" s="40"/>
      <c r="DD702" s="13" t="str">
        <f t="shared" si="167"/>
        <v/>
      </c>
      <c r="DE702" s="13" t="str">
        <f t="shared" si="168"/>
        <v/>
      </c>
      <c r="DF702" s="13" t="str">
        <f t="shared" si="169"/>
        <v/>
      </c>
      <c r="DG702" s="40">
        <f t="shared" si="170"/>
        <v>0</v>
      </c>
      <c r="DH702" s="13" t="str">
        <f t="shared" si="164"/>
        <v/>
      </c>
      <c r="DI702" s="22" t="str">
        <f t="shared" si="165"/>
        <v/>
      </c>
      <c r="DJ702" s="13" t="str">
        <f>IF(DI702="","",RANK(DI702,$DI$9:$DI$1415,1)+COUNTIF($DI$9:DI702,DI702)-1)</f>
        <v/>
      </c>
      <c r="DK702" s="13" t="str">
        <f t="shared" si="166"/>
        <v/>
      </c>
      <c r="DL702" s="13" t="str">
        <f t="shared" si="171"/>
        <v/>
      </c>
      <c r="DM702" s="14" t="str">
        <f t="shared" si="172"/>
        <v/>
      </c>
      <c r="DN702" s="13" t="str">
        <f t="shared" si="173"/>
        <v/>
      </c>
      <c r="DO702" s="40">
        <f t="shared" si="174"/>
        <v>0</v>
      </c>
      <c r="DP702" s="40"/>
      <c r="DQ702" s="13" t="str">
        <f t="shared" si="175"/>
        <v/>
      </c>
      <c r="DR702" s="13"/>
      <c r="DS702" s="13"/>
    </row>
    <row r="703" spans="1:123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2"/>
      <c r="CP703" s="22"/>
      <c r="CQ703" s="22"/>
      <c r="CR703" s="22"/>
      <c r="CS703" s="22"/>
      <c r="CT703" s="22"/>
      <c r="CU703" s="22"/>
      <c r="CV703" s="22"/>
      <c r="CW703" s="22"/>
      <c r="CX703" s="22">
        <v>695</v>
      </c>
      <c r="CY703" s="13" t="s">
        <v>1715</v>
      </c>
      <c r="CZ703" s="14" t="s">
        <v>1716</v>
      </c>
      <c r="DA703" s="13" t="s">
        <v>95</v>
      </c>
      <c r="DB703" s="13" t="s">
        <v>98</v>
      </c>
      <c r="DC703" s="40"/>
      <c r="DD703" s="13" t="str">
        <f t="shared" si="167"/>
        <v/>
      </c>
      <c r="DE703" s="13" t="str">
        <f t="shared" si="168"/>
        <v/>
      </c>
      <c r="DF703" s="13" t="str">
        <f t="shared" si="169"/>
        <v/>
      </c>
      <c r="DG703" s="40">
        <f t="shared" si="170"/>
        <v>0</v>
      </c>
      <c r="DH703" s="13" t="str">
        <f t="shared" si="164"/>
        <v/>
      </c>
      <c r="DI703" s="22" t="str">
        <f t="shared" si="165"/>
        <v/>
      </c>
      <c r="DJ703" s="13" t="str">
        <f>IF(DI703="","",RANK(DI703,$DI$9:$DI$1415,1)+COUNTIF($DI$9:DI703,DI703)-1)</f>
        <v/>
      </c>
      <c r="DK703" s="13" t="str">
        <f t="shared" si="166"/>
        <v/>
      </c>
      <c r="DL703" s="13" t="str">
        <f t="shared" si="171"/>
        <v/>
      </c>
      <c r="DM703" s="14" t="str">
        <f t="shared" si="172"/>
        <v/>
      </c>
      <c r="DN703" s="13" t="str">
        <f t="shared" si="173"/>
        <v/>
      </c>
      <c r="DO703" s="40">
        <f t="shared" si="174"/>
        <v>0</v>
      </c>
      <c r="DP703" s="40"/>
      <c r="DQ703" s="13" t="str">
        <f t="shared" si="175"/>
        <v/>
      </c>
      <c r="DR703" s="13"/>
      <c r="DS703" s="13"/>
    </row>
    <row r="704" spans="1:123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2"/>
      <c r="CP704" s="22"/>
      <c r="CQ704" s="22"/>
      <c r="CR704" s="22"/>
      <c r="CS704" s="22"/>
      <c r="CT704" s="22"/>
      <c r="CU704" s="22"/>
      <c r="CV704" s="22"/>
      <c r="CW704" s="22"/>
      <c r="CX704" s="22">
        <v>696</v>
      </c>
      <c r="CY704" s="13" t="s">
        <v>1717</v>
      </c>
      <c r="CZ704" s="14" t="s">
        <v>1718</v>
      </c>
      <c r="DA704" s="13" t="s">
        <v>95</v>
      </c>
      <c r="DB704" s="13" t="s">
        <v>111</v>
      </c>
      <c r="DC704" s="40"/>
      <c r="DD704" s="13" t="str">
        <f t="shared" si="167"/>
        <v/>
      </c>
      <c r="DE704" s="13" t="str">
        <f t="shared" si="168"/>
        <v/>
      </c>
      <c r="DF704" s="13" t="str">
        <f t="shared" si="169"/>
        <v/>
      </c>
      <c r="DG704" s="40">
        <f t="shared" si="170"/>
        <v>0</v>
      </c>
      <c r="DH704" s="13" t="str">
        <f t="shared" si="164"/>
        <v/>
      </c>
      <c r="DI704" s="22" t="str">
        <f t="shared" si="165"/>
        <v/>
      </c>
      <c r="DJ704" s="13" t="str">
        <f>IF(DI704="","",RANK(DI704,$DI$9:$DI$1415,1)+COUNTIF($DI$9:DI704,DI704)-1)</f>
        <v/>
      </c>
      <c r="DK704" s="13" t="str">
        <f t="shared" si="166"/>
        <v/>
      </c>
      <c r="DL704" s="13" t="str">
        <f t="shared" si="171"/>
        <v/>
      </c>
      <c r="DM704" s="14" t="str">
        <f t="shared" si="172"/>
        <v/>
      </c>
      <c r="DN704" s="13" t="str">
        <f t="shared" si="173"/>
        <v/>
      </c>
      <c r="DO704" s="40">
        <f t="shared" si="174"/>
        <v>0</v>
      </c>
      <c r="DP704" s="40"/>
      <c r="DQ704" s="13" t="str">
        <f t="shared" si="175"/>
        <v/>
      </c>
      <c r="DR704" s="13"/>
      <c r="DS704" s="13"/>
    </row>
    <row r="705" spans="1:123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2"/>
      <c r="CP705" s="22"/>
      <c r="CQ705" s="22"/>
      <c r="CR705" s="22"/>
      <c r="CS705" s="22"/>
      <c r="CT705" s="22"/>
      <c r="CU705" s="22"/>
      <c r="CV705" s="22"/>
      <c r="CW705" s="22"/>
      <c r="CX705" s="22">
        <v>697</v>
      </c>
      <c r="CY705" s="13" t="s">
        <v>1719</v>
      </c>
      <c r="CZ705" s="14" t="s">
        <v>1720</v>
      </c>
      <c r="DA705" s="13" t="s">
        <v>95</v>
      </c>
      <c r="DB705" s="13" t="s">
        <v>99</v>
      </c>
      <c r="DC705" s="40"/>
      <c r="DD705" s="13" t="str">
        <f t="shared" si="167"/>
        <v/>
      </c>
      <c r="DE705" s="13" t="str">
        <f t="shared" si="168"/>
        <v/>
      </c>
      <c r="DF705" s="13" t="str">
        <f t="shared" si="169"/>
        <v/>
      </c>
      <c r="DG705" s="40">
        <f t="shared" si="170"/>
        <v>0</v>
      </c>
      <c r="DH705" s="13" t="str">
        <f t="shared" si="164"/>
        <v/>
      </c>
      <c r="DI705" s="22" t="str">
        <f t="shared" si="165"/>
        <v/>
      </c>
      <c r="DJ705" s="13" t="str">
        <f>IF(DI705="","",RANK(DI705,$DI$9:$DI$1415,1)+COUNTIF($DI$9:DI705,DI705)-1)</f>
        <v/>
      </c>
      <c r="DK705" s="13" t="str">
        <f t="shared" si="166"/>
        <v/>
      </c>
      <c r="DL705" s="13" t="str">
        <f t="shared" si="171"/>
        <v/>
      </c>
      <c r="DM705" s="14" t="str">
        <f t="shared" si="172"/>
        <v/>
      </c>
      <c r="DN705" s="13" t="str">
        <f t="shared" si="173"/>
        <v/>
      </c>
      <c r="DO705" s="40">
        <f t="shared" si="174"/>
        <v>0</v>
      </c>
      <c r="DP705" s="40"/>
      <c r="DQ705" s="13" t="str">
        <f t="shared" si="175"/>
        <v/>
      </c>
      <c r="DR705" s="13"/>
      <c r="DS705" s="13"/>
    </row>
    <row r="706" spans="1:123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2"/>
      <c r="CP706" s="22"/>
      <c r="CQ706" s="22"/>
      <c r="CR706" s="22"/>
      <c r="CS706" s="22"/>
      <c r="CT706" s="22"/>
      <c r="CU706" s="22"/>
      <c r="CV706" s="22"/>
      <c r="CW706" s="22"/>
      <c r="CX706" s="22">
        <v>698</v>
      </c>
      <c r="CY706" s="13" t="s">
        <v>1721</v>
      </c>
      <c r="CZ706" s="14" t="s">
        <v>1722</v>
      </c>
      <c r="DA706" s="13" t="s">
        <v>96</v>
      </c>
      <c r="DB706" s="13" t="s">
        <v>99</v>
      </c>
      <c r="DC706" s="40"/>
      <c r="DD706" s="13" t="str">
        <f t="shared" si="167"/>
        <v/>
      </c>
      <c r="DE706" s="13" t="str">
        <f t="shared" si="168"/>
        <v/>
      </c>
      <c r="DF706" s="13" t="str">
        <f t="shared" si="169"/>
        <v/>
      </c>
      <c r="DG706" s="40">
        <f t="shared" si="170"/>
        <v>0</v>
      </c>
      <c r="DH706" s="13" t="str">
        <f t="shared" si="164"/>
        <v/>
      </c>
      <c r="DI706" s="22" t="str">
        <f t="shared" si="165"/>
        <v/>
      </c>
      <c r="DJ706" s="13" t="str">
        <f>IF(DI706="","",RANK(DI706,$DI$9:$DI$1415,1)+COUNTIF($DI$9:DI706,DI706)-1)</f>
        <v/>
      </c>
      <c r="DK706" s="13" t="str">
        <f t="shared" si="166"/>
        <v/>
      </c>
      <c r="DL706" s="13" t="str">
        <f t="shared" si="171"/>
        <v/>
      </c>
      <c r="DM706" s="14" t="str">
        <f t="shared" si="172"/>
        <v/>
      </c>
      <c r="DN706" s="13" t="str">
        <f t="shared" si="173"/>
        <v/>
      </c>
      <c r="DO706" s="40">
        <f t="shared" si="174"/>
        <v>0</v>
      </c>
      <c r="DP706" s="40"/>
      <c r="DQ706" s="13" t="str">
        <f t="shared" si="175"/>
        <v/>
      </c>
      <c r="DR706" s="13"/>
      <c r="DS706" s="13"/>
    </row>
    <row r="707" spans="1:123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2"/>
      <c r="CP707" s="22"/>
      <c r="CQ707" s="22"/>
      <c r="CR707" s="22"/>
      <c r="CS707" s="22"/>
      <c r="CT707" s="22"/>
      <c r="CU707" s="22"/>
      <c r="CV707" s="22"/>
      <c r="CW707" s="22"/>
      <c r="CX707" s="22">
        <v>699</v>
      </c>
      <c r="CY707" s="13" t="s">
        <v>1723</v>
      </c>
      <c r="CZ707" s="14" t="s">
        <v>375</v>
      </c>
      <c r="DA707" s="13" t="s">
        <v>375</v>
      </c>
      <c r="DB707" s="13" t="s">
        <v>375</v>
      </c>
      <c r="DC707" s="40"/>
      <c r="DD707" s="13" t="str">
        <f t="shared" si="167"/>
        <v/>
      </c>
      <c r="DE707" s="13" t="str">
        <f t="shared" si="168"/>
        <v/>
      </c>
      <c r="DF707" s="13" t="str">
        <f t="shared" si="169"/>
        <v/>
      </c>
      <c r="DG707" s="40">
        <f t="shared" si="170"/>
        <v>0</v>
      </c>
      <c r="DH707" s="13" t="str">
        <f t="shared" si="164"/>
        <v/>
      </c>
      <c r="DI707" s="22" t="str">
        <f t="shared" si="165"/>
        <v/>
      </c>
      <c r="DJ707" s="13" t="str">
        <f>IF(DI707="","",RANK(DI707,$DI$9:$DI$1415,1)+COUNTIF($DI$9:DI707,DI707)-1)</f>
        <v/>
      </c>
      <c r="DK707" s="13" t="str">
        <f t="shared" si="166"/>
        <v/>
      </c>
      <c r="DL707" s="13" t="str">
        <f t="shared" si="171"/>
        <v/>
      </c>
      <c r="DM707" s="14" t="str">
        <f t="shared" si="172"/>
        <v/>
      </c>
      <c r="DN707" s="13" t="str">
        <f t="shared" si="173"/>
        <v/>
      </c>
      <c r="DO707" s="40">
        <f t="shared" si="174"/>
        <v>0</v>
      </c>
      <c r="DP707" s="40"/>
      <c r="DQ707" s="13" t="str">
        <f t="shared" si="175"/>
        <v/>
      </c>
      <c r="DR707" s="13"/>
      <c r="DS707" s="13"/>
    </row>
    <row r="708" spans="1:123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2"/>
      <c r="CP708" s="22"/>
      <c r="CQ708" s="22"/>
      <c r="CR708" s="22"/>
      <c r="CS708" s="22"/>
      <c r="CT708" s="22"/>
      <c r="CU708" s="22"/>
      <c r="CV708" s="22"/>
      <c r="CW708" s="22"/>
      <c r="CX708" s="22">
        <v>700</v>
      </c>
      <c r="CY708" s="13" t="s">
        <v>1724</v>
      </c>
      <c r="CZ708" s="14" t="s">
        <v>1725</v>
      </c>
      <c r="DA708" s="13" t="s">
        <v>95</v>
      </c>
      <c r="DB708" s="13" t="s">
        <v>105</v>
      </c>
      <c r="DC708" s="40"/>
      <c r="DD708" s="13" t="str">
        <f t="shared" si="167"/>
        <v/>
      </c>
      <c r="DE708" s="13" t="str">
        <f t="shared" si="168"/>
        <v/>
      </c>
      <c r="DF708" s="13" t="str">
        <f t="shared" si="169"/>
        <v/>
      </c>
      <c r="DG708" s="40">
        <f t="shared" si="170"/>
        <v>0</v>
      </c>
      <c r="DH708" s="13" t="str">
        <f t="shared" si="164"/>
        <v/>
      </c>
      <c r="DI708" s="22" t="str">
        <f t="shared" si="165"/>
        <v/>
      </c>
      <c r="DJ708" s="13" t="str">
        <f>IF(DI708="","",RANK(DI708,$DI$9:$DI$1415,1)+COUNTIF($DI$9:DI708,DI708)-1)</f>
        <v/>
      </c>
      <c r="DK708" s="13" t="str">
        <f t="shared" si="166"/>
        <v/>
      </c>
      <c r="DL708" s="13" t="str">
        <f t="shared" si="171"/>
        <v/>
      </c>
      <c r="DM708" s="14" t="str">
        <f t="shared" si="172"/>
        <v/>
      </c>
      <c r="DN708" s="13" t="str">
        <f t="shared" si="173"/>
        <v/>
      </c>
      <c r="DO708" s="40">
        <f t="shared" si="174"/>
        <v>0</v>
      </c>
      <c r="DP708" s="40"/>
      <c r="DQ708" s="13" t="str">
        <f t="shared" si="175"/>
        <v/>
      </c>
      <c r="DR708" s="13"/>
      <c r="DS708" s="13"/>
    </row>
    <row r="709" spans="1:123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2"/>
      <c r="CP709" s="22"/>
      <c r="CQ709" s="22"/>
      <c r="CR709" s="22"/>
      <c r="CS709" s="22"/>
      <c r="CT709" s="22"/>
      <c r="CU709" s="22"/>
      <c r="CV709" s="22"/>
      <c r="CW709" s="22"/>
      <c r="CX709" s="22">
        <v>701</v>
      </c>
      <c r="CY709" s="13" t="s">
        <v>1726</v>
      </c>
      <c r="CZ709" s="14" t="s">
        <v>1727</v>
      </c>
      <c r="DA709" s="13" t="s">
        <v>95</v>
      </c>
      <c r="DB709" s="13" t="s">
        <v>105</v>
      </c>
      <c r="DC709" s="40"/>
      <c r="DD709" s="13" t="str">
        <f t="shared" si="167"/>
        <v/>
      </c>
      <c r="DE709" s="13" t="str">
        <f t="shared" si="168"/>
        <v/>
      </c>
      <c r="DF709" s="13" t="str">
        <f t="shared" si="169"/>
        <v/>
      </c>
      <c r="DG709" s="40">
        <f t="shared" si="170"/>
        <v>0</v>
      </c>
      <c r="DH709" s="13" t="str">
        <f t="shared" si="164"/>
        <v/>
      </c>
      <c r="DI709" s="22" t="str">
        <f t="shared" si="165"/>
        <v/>
      </c>
      <c r="DJ709" s="13" t="str">
        <f>IF(DI709="","",RANK(DI709,$DI$9:$DI$1415,1)+COUNTIF($DI$9:DI709,DI709)-1)</f>
        <v/>
      </c>
      <c r="DK709" s="13" t="str">
        <f t="shared" si="166"/>
        <v/>
      </c>
      <c r="DL709" s="13" t="str">
        <f t="shared" si="171"/>
        <v/>
      </c>
      <c r="DM709" s="14" t="str">
        <f t="shared" si="172"/>
        <v/>
      </c>
      <c r="DN709" s="13" t="str">
        <f t="shared" si="173"/>
        <v/>
      </c>
      <c r="DO709" s="40">
        <f t="shared" si="174"/>
        <v>0</v>
      </c>
      <c r="DP709" s="40"/>
      <c r="DQ709" s="13" t="str">
        <f t="shared" si="175"/>
        <v/>
      </c>
      <c r="DR709" s="13"/>
      <c r="DS709" s="13"/>
    </row>
    <row r="710" spans="1:123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2"/>
      <c r="CP710" s="22"/>
      <c r="CQ710" s="22"/>
      <c r="CR710" s="22"/>
      <c r="CS710" s="22"/>
      <c r="CT710" s="22"/>
      <c r="CU710" s="22"/>
      <c r="CV710" s="22"/>
      <c r="CW710" s="22"/>
      <c r="CX710" s="22">
        <v>702</v>
      </c>
      <c r="CY710" s="13" t="s">
        <v>1728</v>
      </c>
      <c r="CZ710" s="14" t="s">
        <v>1729</v>
      </c>
      <c r="DA710" s="13" t="s">
        <v>95</v>
      </c>
      <c r="DB710" s="13" t="s">
        <v>105</v>
      </c>
      <c r="DC710" s="40"/>
      <c r="DD710" s="13" t="str">
        <f t="shared" si="167"/>
        <v/>
      </c>
      <c r="DE710" s="13" t="str">
        <f t="shared" si="168"/>
        <v/>
      </c>
      <c r="DF710" s="13" t="str">
        <f t="shared" si="169"/>
        <v/>
      </c>
      <c r="DG710" s="40">
        <f t="shared" si="170"/>
        <v>0</v>
      </c>
      <c r="DH710" s="13" t="str">
        <f t="shared" si="164"/>
        <v/>
      </c>
      <c r="DI710" s="22" t="str">
        <f t="shared" si="165"/>
        <v/>
      </c>
      <c r="DJ710" s="13" t="str">
        <f>IF(DI710="","",RANK(DI710,$DI$9:$DI$1415,1)+COUNTIF($DI$9:DI710,DI710)-1)</f>
        <v/>
      </c>
      <c r="DK710" s="13" t="str">
        <f t="shared" si="166"/>
        <v/>
      </c>
      <c r="DL710" s="13" t="str">
        <f t="shared" si="171"/>
        <v/>
      </c>
      <c r="DM710" s="14" t="str">
        <f t="shared" si="172"/>
        <v/>
      </c>
      <c r="DN710" s="13" t="str">
        <f t="shared" si="173"/>
        <v/>
      </c>
      <c r="DO710" s="40">
        <f t="shared" si="174"/>
        <v>0</v>
      </c>
      <c r="DP710" s="40"/>
      <c r="DQ710" s="13" t="str">
        <f t="shared" si="175"/>
        <v/>
      </c>
      <c r="DR710" s="13"/>
      <c r="DS710" s="13"/>
    </row>
    <row r="711" spans="1:123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2"/>
      <c r="CP711" s="22"/>
      <c r="CQ711" s="22"/>
      <c r="CR711" s="22"/>
      <c r="CS711" s="22"/>
      <c r="CT711" s="22"/>
      <c r="CU711" s="22"/>
      <c r="CV711" s="22"/>
      <c r="CW711" s="22"/>
      <c r="CX711" s="22">
        <v>703</v>
      </c>
      <c r="CY711" s="13" t="s">
        <v>1730</v>
      </c>
      <c r="CZ711" s="14" t="s">
        <v>1731</v>
      </c>
      <c r="DA711" s="13" t="s">
        <v>95</v>
      </c>
      <c r="DB711" s="13" t="s">
        <v>105</v>
      </c>
      <c r="DC711" s="40"/>
      <c r="DD711" s="13" t="str">
        <f t="shared" si="167"/>
        <v/>
      </c>
      <c r="DE711" s="13" t="str">
        <f t="shared" si="168"/>
        <v/>
      </c>
      <c r="DF711" s="13" t="str">
        <f t="shared" si="169"/>
        <v/>
      </c>
      <c r="DG711" s="40">
        <f t="shared" si="170"/>
        <v>0</v>
      </c>
      <c r="DH711" s="13" t="str">
        <f t="shared" si="164"/>
        <v/>
      </c>
      <c r="DI711" s="22" t="str">
        <f t="shared" si="165"/>
        <v/>
      </c>
      <c r="DJ711" s="13" t="str">
        <f>IF(DI711="","",RANK(DI711,$DI$9:$DI$1415,1)+COUNTIF($DI$9:DI711,DI711)-1)</f>
        <v/>
      </c>
      <c r="DK711" s="13" t="str">
        <f t="shared" si="166"/>
        <v/>
      </c>
      <c r="DL711" s="13" t="str">
        <f t="shared" si="171"/>
        <v/>
      </c>
      <c r="DM711" s="14" t="str">
        <f t="shared" si="172"/>
        <v/>
      </c>
      <c r="DN711" s="13" t="str">
        <f t="shared" si="173"/>
        <v/>
      </c>
      <c r="DO711" s="40">
        <f t="shared" si="174"/>
        <v>0</v>
      </c>
      <c r="DP711" s="40"/>
      <c r="DQ711" s="13" t="str">
        <f t="shared" si="175"/>
        <v/>
      </c>
      <c r="DR711" s="13"/>
      <c r="DS711" s="13"/>
    </row>
    <row r="712" spans="1:123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2"/>
      <c r="CP712" s="22"/>
      <c r="CQ712" s="22"/>
      <c r="CR712" s="22"/>
      <c r="CS712" s="22"/>
      <c r="CT712" s="22"/>
      <c r="CU712" s="22"/>
      <c r="CV712" s="22"/>
      <c r="CW712" s="22"/>
      <c r="CX712" s="22">
        <v>704</v>
      </c>
      <c r="CY712" s="13" t="s">
        <v>1732</v>
      </c>
      <c r="CZ712" s="14" t="s">
        <v>1519</v>
      </c>
      <c r="DA712" s="13" t="s">
        <v>95</v>
      </c>
      <c r="DB712" s="13" t="s">
        <v>120</v>
      </c>
      <c r="DC712" s="40"/>
      <c r="DD712" s="13" t="str">
        <f t="shared" si="167"/>
        <v/>
      </c>
      <c r="DE712" s="13" t="str">
        <f t="shared" si="168"/>
        <v/>
      </c>
      <c r="DF712" s="13" t="str">
        <f t="shared" si="169"/>
        <v/>
      </c>
      <c r="DG712" s="40">
        <f t="shared" si="170"/>
        <v>0</v>
      </c>
      <c r="DH712" s="13" t="str">
        <f t="shared" si="164"/>
        <v/>
      </c>
      <c r="DI712" s="22" t="str">
        <f t="shared" si="165"/>
        <v/>
      </c>
      <c r="DJ712" s="13" t="str">
        <f>IF(DI712="","",RANK(DI712,$DI$9:$DI$1415,1)+COUNTIF($DI$9:DI712,DI712)-1)</f>
        <v/>
      </c>
      <c r="DK712" s="13" t="str">
        <f t="shared" si="166"/>
        <v/>
      </c>
      <c r="DL712" s="13" t="str">
        <f t="shared" si="171"/>
        <v/>
      </c>
      <c r="DM712" s="14" t="str">
        <f t="shared" si="172"/>
        <v/>
      </c>
      <c r="DN712" s="13" t="str">
        <f t="shared" si="173"/>
        <v/>
      </c>
      <c r="DO712" s="40">
        <f t="shared" si="174"/>
        <v>0</v>
      </c>
      <c r="DP712" s="40"/>
      <c r="DQ712" s="13" t="str">
        <f t="shared" si="175"/>
        <v/>
      </c>
      <c r="DR712" s="13"/>
      <c r="DS712" s="13"/>
    </row>
    <row r="713" spans="1:123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2"/>
      <c r="CP713" s="22"/>
      <c r="CQ713" s="22"/>
      <c r="CR713" s="22"/>
      <c r="CS713" s="22"/>
      <c r="CT713" s="22"/>
      <c r="CU713" s="22"/>
      <c r="CV713" s="22"/>
      <c r="CW713" s="22"/>
      <c r="CX713" s="22">
        <v>705</v>
      </c>
      <c r="CY713" s="13" t="s">
        <v>1733</v>
      </c>
      <c r="CZ713" s="14" t="s">
        <v>1734</v>
      </c>
      <c r="DA713" s="13" t="s">
        <v>95</v>
      </c>
      <c r="DB713" s="13" t="s">
        <v>100</v>
      </c>
      <c r="DC713" s="40"/>
      <c r="DD713" s="13" t="str">
        <f t="shared" si="167"/>
        <v/>
      </c>
      <c r="DE713" s="13" t="str">
        <f t="shared" si="168"/>
        <v/>
      </c>
      <c r="DF713" s="13" t="str">
        <f t="shared" si="169"/>
        <v/>
      </c>
      <c r="DG713" s="40">
        <f t="shared" si="170"/>
        <v>0</v>
      </c>
      <c r="DH713" s="13" t="str">
        <f t="shared" ref="DH713:DH776" si="176">IF($DB713=$DD$6,DB713,"")</f>
        <v/>
      </c>
      <c r="DI713" s="22" t="str">
        <f t="shared" ref="DI713:DI776" si="177">IF(DD713&lt;&gt;"",1,"")</f>
        <v/>
      </c>
      <c r="DJ713" s="13" t="str">
        <f>IF(DI713="","",RANK(DI713,$DI$9:$DI$1415,1)+COUNTIF($DI$9:DI713,DI713)-1)</f>
        <v/>
      </c>
      <c r="DK713" s="13" t="str">
        <f t="shared" ref="DK713:DK776" si="178">IF(ISERROR((SMALL($DJ$9:$DJ$1415,CX713))),"",(SMALL($DJ$9:$DJ$1415,CX713)))</f>
        <v/>
      </c>
      <c r="DL713" s="13" t="str">
        <f t="shared" si="171"/>
        <v/>
      </c>
      <c r="DM713" s="14" t="str">
        <f t="shared" si="172"/>
        <v/>
      </c>
      <c r="DN713" s="13" t="str">
        <f t="shared" si="173"/>
        <v/>
      </c>
      <c r="DO713" s="40">
        <f t="shared" si="174"/>
        <v>0</v>
      </c>
      <c r="DP713" s="40"/>
      <c r="DQ713" s="13" t="str">
        <f t="shared" si="175"/>
        <v/>
      </c>
      <c r="DR713" s="13"/>
      <c r="DS713" s="13"/>
    </row>
    <row r="714" spans="1:123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2"/>
      <c r="CP714" s="22"/>
      <c r="CQ714" s="22"/>
      <c r="CR714" s="22"/>
      <c r="CS714" s="22"/>
      <c r="CT714" s="22"/>
      <c r="CU714" s="22"/>
      <c r="CV714" s="22"/>
      <c r="CW714" s="22"/>
      <c r="CX714" s="22">
        <v>706</v>
      </c>
      <c r="CY714" s="13" t="s">
        <v>1735</v>
      </c>
      <c r="CZ714" s="14" t="s">
        <v>1736</v>
      </c>
      <c r="DA714" s="13" t="s">
        <v>95</v>
      </c>
      <c r="DB714" s="13" t="s">
        <v>100</v>
      </c>
      <c r="DC714" s="40"/>
      <c r="DD714" s="13" t="str">
        <f t="shared" ref="DD714:DD777" si="179">IF($DB714=$DD$6,CY714,"")</f>
        <v/>
      </c>
      <c r="DE714" s="13" t="str">
        <f t="shared" ref="DE714:DE777" si="180">IF($DB714=$DD$6,CZ714,"")</f>
        <v/>
      </c>
      <c r="DF714" s="13" t="str">
        <f t="shared" ref="DF714:DF777" si="181">IF($DB714=$DD$6,DA714,"")</f>
        <v/>
      </c>
      <c r="DG714" s="40">
        <f t="shared" ref="DG714:DG777" si="182">IF($DB714=$DD$6,DC714,0)</f>
        <v>0</v>
      </c>
      <c r="DH714" s="13" t="str">
        <f t="shared" si="176"/>
        <v/>
      </c>
      <c r="DI714" s="22" t="str">
        <f t="shared" si="177"/>
        <v/>
      </c>
      <c r="DJ714" s="13" t="str">
        <f>IF(DI714="","",RANK(DI714,$DI$9:$DI$1415,1)+COUNTIF($DI$9:DI714,DI714)-1)</f>
        <v/>
      </c>
      <c r="DK714" s="13" t="str">
        <f t="shared" si="178"/>
        <v/>
      </c>
      <c r="DL714" s="13" t="str">
        <f t="shared" ref="DL714:DL777" si="183">INDEX(DD$9:DD$1415,MATCH($DK714,$DJ$9:$DJ$1415,0))</f>
        <v/>
      </c>
      <c r="DM714" s="14" t="str">
        <f t="shared" ref="DM714:DM777" si="184">INDEX(DE$9:DE$1415,MATCH($DK714,$DJ$9:$DJ$1415,0))</f>
        <v/>
      </c>
      <c r="DN714" s="13" t="str">
        <f t="shared" ref="DN714:DN777" si="185">INDEX(DF$9:DF$1415,MATCH($DK714,$DJ$9:$DJ$1415,0))</f>
        <v/>
      </c>
      <c r="DO714" s="40">
        <f t="shared" ref="DO714:DO777" si="186">INDEX(DG$9:DG$1415,MATCH($DK714,$DJ$9:$DJ$1415,0))</f>
        <v>0</v>
      </c>
      <c r="DP714" s="40"/>
      <c r="DQ714" s="13" t="str">
        <f t="shared" ref="DQ714:DQ777" si="187">INDEX(DH$9:DH$1415,MATCH($DK714,$DJ$9:$DJ$1415,0))</f>
        <v/>
      </c>
      <c r="DR714" s="13"/>
      <c r="DS714" s="13"/>
    </row>
    <row r="715" spans="1:123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2"/>
      <c r="CP715" s="22"/>
      <c r="CQ715" s="22"/>
      <c r="CR715" s="22"/>
      <c r="CS715" s="22"/>
      <c r="CT715" s="22"/>
      <c r="CU715" s="22"/>
      <c r="CV715" s="22"/>
      <c r="CW715" s="22"/>
      <c r="CX715" s="22">
        <v>707</v>
      </c>
      <c r="CY715" s="13" t="s">
        <v>1737</v>
      </c>
      <c r="CZ715" s="14" t="s">
        <v>1738</v>
      </c>
      <c r="DA715" s="13" t="s">
        <v>95</v>
      </c>
      <c r="DB715" s="13" t="s">
        <v>102</v>
      </c>
      <c r="DC715" s="40"/>
      <c r="DD715" s="13" t="str">
        <f t="shared" si="179"/>
        <v/>
      </c>
      <c r="DE715" s="13" t="str">
        <f t="shared" si="180"/>
        <v/>
      </c>
      <c r="DF715" s="13" t="str">
        <f t="shared" si="181"/>
        <v/>
      </c>
      <c r="DG715" s="40">
        <f t="shared" si="182"/>
        <v>0</v>
      </c>
      <c r="DH715" s="13" t="str">
        <f t="shared" si="176"/>
        <v/>
      </c>
      <c r="DI715" s="22" t="str">
        <f t="shared" si="177"/>
        <v/>
      </c>
      <c r="DJ715" s="13" t="str">
        <f>IF(DI715="","",RANK(DI715,$DI$9:$DI$1415,1)+COUNTIF($DI$9:DI715,DI715)-1)</f>
        <v/>
      </c>
      <c r="DK715" s="13" t="str">
        <f t="shared" si="178"/>
        <v/>
      </c>
      <c r="DL715" s="13" t="str">
        <f t="shared" si="183"/>
        <v/>
      </c>
      <c r="DM715" s="14" t="str">
        <f t="shared" si="184"/>
        <v/>
      </c>
      <c r="DN715" s="13" t="str">
        <f t="shared" si="185"/>
        <v/>
      </c>
      <c r="DO715" s="40">
        <f t="shared" si="186"/>
        <v>0</v>
      </c>
      <c r="DP715" s="40"/>
      <c r="DQ715" s="13" t="str">
        <f t="shared" si="187"/>
        <v/>
      </c>
      <c r="DR715" s="13"/>
      <c r="DS715" s="13"/>
    </row>
    <row r="716" spans="1:123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2"/>
      <c r="CP716" s="22"/>
      <c r="CQ716" s="22"/>
      <c r="CR716" s="22"/>
      <c r="CS716" s="22"/>
      <c r="CT716" s="22"/>
      <c r="CU716" s="22"/>
      <c r="CV716" s="22"/>
      <c r="CW716" s="22"/>
      <c r="CX716" s="22">
        <v>708</v>
      </c>
      <c r="CY716" s="13" t="s">
        <v>1739</v>
      </c>
      <c r="CZ716" s="14" t="s">
        <v>1740</v>
      </c>
      <c r="DA716" s="13" t="s">
        <v>95</v>
      </c>
      <c r="DB716" s="13" t="s">
        <v>102</v>
      </c>
      <c r="DC716" s="40">
        <v>32103</v>
      </c>
      <c r="DD716" s="13" t="str">
        <f t="shared" si="179"/>
        <v/>
      </c>
      <c r="DE716" s="13" t="str">
        <f t="shared" si="180"/>
        <v/>
      </c>
      <c r="DF716" s="13" t="str">
        <f t="shared" si="181"/>
        <v/>
      </c>
      <c r="DG716" s="40">
        <f t="shared" si="182"/>
        <v>0</v>
      </c>
      <c r="DH716" s="13" t="str">
        <f t="shared" si="176"/>
        <v/>
      </c>
      <c r="DI716" s="22" t="str">
        <f t="shared" si="177"/>
        <v/>
      </c>
      <c r="DJ716" s="13" t="str">
        <f>IF(DI716="","",RANK(DI716,$DI$9:$DI$1415,1)+COUNTIF($DI$9:DI716,DI716)-1)</f>
        <v/>
      </c>
      <c r="DK716" s="13" t="str">
        <f t="shared" si="178"/>
        <v/>
      </c>
      <c r="DL716" s="13" t="str">
        <f t="shared" si="183"/>
        <v/>
      </c>
      <c r="DM716" s="14" t="str">
        <f t="shared" si="184"/>
        <v/>
      </c>
      <c r="DN716" s="13" t="str">
        <f t="shared" si="185"/>
        <v/>
      </c>
      <c r="DO716" s="40">
        <f t="shared" si="186"/>
        <v>0</v>
      </c>
      <c r="DP716" s="40"/>
      <c r="DQ716" s="13" t="str">
        <f t="shared" si="187"/>
        <v/>
      </c>
      <c r="DR716" s="13"/>
      <c r="DS716" s="13"/>
    </row>
    <row r="717" spans="1:123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2"/>
      <c r="CP717" s="22"/>
      <c r="CQ717" s="22"/>
      <c r="CR717" s="22"/>
      <c r="CS717" s="22"/>
      <c r="CT717" s="22"/>
      <c r="CU717" s="22"/>
      <c r="CV717" s="22"/>
      <c r="CW717" s="22"/>
      <c r="CX717" s="22">
        <v>709</v>
      </c>
      <c r="CY717" s="13" t="s">
        <v>1741</v>
      </c>
      <c r="CZ717" s="14" t="s">
        <v>375</v>
      </c>
      <c r="DA717" s="13" t="s">
        <v>375</v>
      </c>
      <c r="DB717" s="13" t="s">
        <v>375</v>
      </c>
      <c r="DC717" s="40"/>
      <c r="DD717" s="13" t="str">
        <f t="shared" si="179"/>
        <v/>
      </c>
      <c r="DE717" s="13" t="str">
        <f t="shared" si="180"/>
        <v/>
      </c>
      <c r="DF717" s="13" t="str">
        <f t="shared" si="181"/>
        <v/>
      </c>
      <c r="DG717" s="40">
        <f t="shared" si="182"/>
        <v>0</v>
      </c>
      <c r="DH717" s="13" t="str">
        <f t="shared" si="176"/>
        <v/>
      </c>
      <c r="DI717" s="22" t="str">
        <f t="shared" si="177"/>
        <v/>
      </c>
      <c r="DJ717" s="13" t="str">
        <f>IF(DI717="","",RANK(DI717,$DI$9:$DI$1415,1)+COUNTIF($DI$9:DI717,DI717)-1)</f>
        <v/>
      </c>
      <c r="DK717" s="13" t="str">
        <f t="shared" si="178"/>
        <v/>
      </c>
      <c r="DL717" s="13" t="str">
        <f t="shared" si="183"/>
        <v/>
      </c>
      <c r="DM717" s="14" t="str">
        <f t="shared" si="184"/>
        <v/>
      </c>
      <c r="DN717" s="13" t="str">
        <f t="shared" si="185"/>
        <v/>
      </c>
      <c r="DO717" s="40">
        <f t="shared" si="186"/>
        <v>0</v>
      </c>
      <c r="DP717" s="40"/>
      <c r="DQ717" s="13" t="str">
        <f t="shared" si="187"/>
        <v/>
      </c>
      <c r="DR717" s="13"/>
      <c r="DS717" s="13"/>
    </row>
    <row r="718" spans="1:123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2"/>
      <c r="CP718" s="22"/>
      <c r="CQ718" s="22"/>
      <c r="CR718" s="22"/>
      <c r="CS718" s="22"/>
      <c r="CT718" s="22"/>
      <c r="CU718" s="22"/>
      <c r="CV718" s="22"/>
      <c r="CW718" s="22"/>
      <c r="CX718" s="22">
        <v>710</v>
      </c>
      <c r="CY718" s="13" t="s">
        <v>1742</v>
      </c>
      <c r="CZ718" s="14" t="s">
        <v>375</v>
      </c>
      <c r="DA718" s="13" t="s">
        <v>375</v>
      </c>
      <c r="DB718" s="13" t="s">
        <v>375</v>
      </c>
      <c r="DC718" s="40"/>
      <c r="DD718" s="13" t="str">
        <f t="shared" si="179"/>
        <v/>
      </c>
      <c r="DE718" s="13" t="str">
        <f t="shared" si="180"/>
        <v/>
      </c>
      <c r="DF718" s="13" t="str">
        <f t="shared" si="181"/>
        <v/>
      </c>
      <c r="DG718" s="40">
        <f t="shared" si="182"/>
        <v>0</v>
      </c>
      <c r="DH718" s="13" t="str">
        <f t="shared" si="176"/>
        <v/>
      </c>
      <c r="DI718" s="22" t="str">
        <f t="shared" si="177"/>
        <v/>
      </c>
      <c r="DJ718" s="13" t="str">
        <f>IF(DI718="","",RANK(DI718,$DI$9:$DI$1415,1)+COUNTIF($DI$9:DI718,DI718)-1)</f>
        <v/>
      </c>
      <c r="DK718" s="13" t="str">
        <f t="shared" si="178"/>
        <v/>
      </c>
      <c r="DL718" s="13" t="str">
        <f t="shared" si="183"/>
        <v/>
      </c>
      <c r="DM718" s="14" t="str">
        <f t="shared" si="184"/>
        <v/>
      </c>
      <c r="DN718" s="13" t="str">
        <f t="shared" si="185"/>
        <v/>
      </c>
      <c r="DO718" s="40">
        <f t="shared" si="186"/>
        <v>0</v>
      </c>
      <c r="DP718" s="40"/>
      <c r="DQ718" s="13" t="str">
        <f t="shared" si="187"/>
        <v/>
      </c>
      <c r="DR718" s="13"/>
      <c r="DS718" s="13"/>
    </row>
    <row r="719" spans="1:123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2"/>
      <c r="CP719" s="22"/>
      <c r="CQ719" s="22"/>
      <c r="CR719" s="22"/>
      <c r="CS719" s="22"/>
      <c r="CT719" s="22"/>
      <c r="CU719" s="22"/>
      <c r="CV719" s="22"/>
      <c r="CW719" s="22"/>
      <c r="CX719" s="22">
        <v>711</v>
      </c>
      <c r="CY719" s="13" t="s">
        <v>1743</v>
      </c>
      <c r="CZ719" s="14" t="s">
        <v>375</v>
      </c>
      <c r="DA719" s="13" t="s">
        <v>375</v>
      </c>
      <c r="DB719" s="13" t="s">
        <v>375</v>
      </c>
      <c r="DC719" s="40"/>
      <c r="DD719" s="13" t="str">
        <f t="shared" si="179"/>
        <v/>
      </c>
      <c r="DE719" s="13" t="str">
        <f t="shared" si="180"/>
        <v/>
      </c>
      <c r="DF719" s="13" t="str">
        <f t="shared" si="181"/>
        <v/>
      </c>
      <c r="DG719" s="40">
        <f t="shared" si="182"/>
        <v>0</v>
      </c>
      <c r="DH719" s="13" t="str">
        <f t="shared" si="176"/>
        <v/>
      </c>
      <c r="DI719" s="22" t="str">
        <f t="shared" si="177"/>
        <v/>
      </c>
      <c r="DJ719" s="13" t="str">
        <f>IF(DI719="","",RANK(DI719,$DI$9:$DI$1415,1)+COUNTIF($DI$9:DI719,DI719)-1)</f>
        <v/>
      </c>
      <c r="DK719" s="13" t="str">
        <f t="shared" si="178"/>
        <v/>
      </c>
      <c r="DL719" s="13" t="str">
        <f t="shared" si="183"/>
        <v/>
      </c>
      <c r="DM719" s="14" t="str">
        <f t="shared" si="184"/>
        <v/>
      </c>
      <c r="DN719" s="13" t="str">
        <f t="shared" si="185"/>
        <v/>
      </c>
      <c r="DO719" s="40">
        <f t="shared" si="186"/>
        <v>0</v>
      </c>
      <c r="DP719" s="40"/>
      <c r="DQ719" s="13" t="str">
        <f t="shared" si="187"/>
        <v/>
      </c>
      <c r="DR719" s="13"/>
      <c r="DS719" s="13"/>
    </row>
    <row r="720" spans="1:123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2"/>
      <c r="CP720" s="22"/>
      <c r="CQ720" s="22"/>
      <c r="CR720" s="22"/>
      <c r="CS720" s="22"/>
      <c r="CT720" s="22"/>
      <c r="CU720" s="22"/>
      <c r="CV720" s="22"/>
      <c r="CW720" s="22"/>
      <c r="CX720" s="22">
        <v>712</v>
      </c>
      <c r="CY720" s="13" t="s">
        <v>1744</v>
      </c>
      <c r="CZ720" s="14" t="s">
        <v>1745</v>
      </c>
      <c r="DA720" s="13" t="s">
        <v>96</v>
      </c>
      <c r="DB720" s="13" t="s">
        <v>99</v>
      </c>
      <c r="DC720" s="40">
        <v>32682</v>
      </c>
      <c r="DD720" s="13" t="str">
        <f t="shared" si="179"/>
        <v/>
      </c>
      <c r="DE720" s="13" t="str">
        <f t="shared" si="180"/>
        <v/>
      </c>
      <c r="DF720" s="13" t="str">
        <f t="shared" si="181"/>
        <v/>
      </c>
      <c r="DG720" s="40">
        <f t="shared" si="182"/>
        <v>0</v>
      </c>
      <c r="DH720" s="13" t="str">
        <f t="shared" si="176"/>
        <v/>
      </c>
      <c r="DI720" s="22" t="str">
        <f t="shared" si="177"/>
        <v/>
      </c>
      <c r="DJ720" s="13" t="str">
        <f>IF(DI720="","",RANK(DI720,$DI$9:$DI$1415,1)+COUNTIF($DI$9:DI720,DI720)-1)</f>
        <v/>
      </c>
      <c r="DK720" s="13" t="str">
        <f t="shared" si="178"/>
        <v/>
      </c>
      <c r="DL720" s="13" t="str">
        <f t="shared" si="183"/>
        <v/>
      </c>
      <c r="DM720" s="14" t="str">
        <f t="shared" si="184"/>
        <v/>
      </c>
      <c r="DN720" s="13" t="str">
        <f t="shared" si="185"/>
        <v/>
      </c>
      <c r="DO720" s="40">
        <f t="shared" si="186"/>
        <v>0</v>
      </c>
      <c r="DP720" s="40"/>
      <c r="DQ720" s="13" t="str">
        <f t="shared" si="187"/>
        <v/>
      </c>
      <c r="DR720" s="13"/>
      <c r="DS720" s="13"/>
    </row>
    <row r="721" spans="1:123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2"/>
      <c r="CP721" s="22"/>
      <c r="CQ721" s="22"/>
      <c r="CR721" s="22"/>
      <c r="CS721" s="22"/>
      <c r="CT721" s="22"/>
      <c r="CU721" s="22"/>
      <c r="CV721" s="22"/>
      <c r="CW721" s="22"/>
      <c r="CX721" s="22">
        <v>713</v>
      </c>
      <c r="CY721" s="13" t="s">
        <v>1746</v>
      </c>
      <c r="CZ721" s="14" t="s">
        <v>375</v>
      </c>
      <c r="DA721" s="13" t="s">
        <v>375</v>
      </c>
      <c r="DB721" s="13" t="s">
        <v>375</v>
      </c>
      <c r="DC721" s="40"/>
      <c r="DD721" s="13" t="str">
        <f t="shared" si="179"/>
        <v/>
      </c>
      <c r="DE721" s="13" t="str">
        <f t="shared" si="180"/>
        <v/>
      </c>
      <c r="DF721" s="13" t="str">
        <f t="shared" si="181"/>
        <v/>
      </c>
      <c r="DG721" s="40">
        <f t="shared" si="182"/>
        <v>0</v>
      </c>
      <c r="DH721" s="13" t="str">
        <f t="shared" si="176"/>
        <v/>
      </c>
      <c r="DI721" s="22" t="str">
        <f t="shared" si="177"/>
        <v/>
      </c>
      <c r="DJ721" s="13" t="str">
        <f>IF(DI721="","",RANK(DI721,$DI$9:$DI$1415,1)+COUNTIF($DI$9:DI721,DI721)-1)</f>
        <v/>
      </c>
      <c r="DK721" s="13" t="str">
        <f t="shared" si="178"/>
        <v/>
      </c>
      <c r="DL721" s="13" t="str">
        <f t="shared" si="183"/>
        <v/>
      </c>
      <c r="DM721" s="14" t="str">
        <f t="shared" si="184"/>
        <v/>
      </c>
      <c r="DN721" s="13" t="str">
        <f t="shared" si="185"/>
        <v/>
      </c>
      <c r="DO721" s="40">
        <f t="shared" si="186"/>
        <v>0</v>
      </c>
      <c r="DP721" s="40"/>
      <c r="DQ721" s="13" t="str">
        <f t="shared" si="187"/>
        <v/>
      </c>
      <c r="DR721" s="13"/>
      <c r="DS721" s="13"/>
    </row>
    <row r="722" spans="1:123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2"/>
      <c r="CP722" s="22"/>
      <c r="CQ722" s="22"/>
      <c r="CR722" s="22"/>
      <c r="CS722" s="22"/>
      <c r="CT722" s="22"/>
      <c r="CU722" s="22"/>
      <c r="CV722" s="22"/>
      <c r="CW722" s="22"/>
      <c r="CX722" s="22">
        <v>714</v>
      </c>
      <c r="CY722" s="13" t="s">
        <v>1747</v>
      </c>
      <c r="CZ722" s="14" t="s">
        <v>1748</v>
      </c>
      <c r="DA722" s="13" t="s">
        <v>95</v>
      </c>
      <c r="DB722" s="13" t="s">
        <v>102</v>
      </c>
      <c r="DC722" s="40"/>
      <c r="DD722" s="13" t="str">
        <f t="shared" si="179"/>
        <v/>
      </c>
      <c r="DE722" s="13" t="str">
        <f t="shared" si="180"/>
        <v/>
      </c>
      <c r="DF722" s="13" t="str">
        <f t="shared" si="181"/>
        <v/>
      </c>
      <c r="DG722" s="40">
        <f t="shared" si="182"/>
        <v>0</v>
      </c>
      <c r="DH722" s="13" t="str">
        <f t="shared" si="176"/>
        <v/>
      </c>
      <c r="DI722" s="22" t="str">
        <f t="shared" si="177"/>
        <v/>
      </c>
      <c r="DJ722" s="13" t="str">
        <f>IF(DI722="","",RANK(DI722,$DI$9:$DI$1415,1)+COUNTIF($DI$9:DI722,DI722)-1)</f>
        <v/>
      </c>
      <c r="DK722" s="13" t="str">
        <f t="shared" si="178"/>
        <v/>
      </c>
      <c r="DL722" s="13" t="str">
        <f t="shared" si="183"/>
        <v/>
      </c>
      <c r="DM722" s="14" t="str">
        <f t="shared" si="184"/>
        <v/>
      </c>
      <c r="DN722" s="13" t="str">
        <f t="shared" si="185"/>
        <v/>
      </c>
      <c r="DO722" s="40">
        <f t="shared" si="186"/>
        <v>0</v>
      </c>
      <c r="DP722" s="40"/>
      <c r="DQ722" s="13" t="str">
        <f t="shared" si="187"/>
        <v/>
      </c>
      <c r="DR722" s="13"/>
      <c r="DS722" s="13"/>
    </row>
    <row r="723" spans="1:123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2"/>
      <c r="CP723" s="22"/>
      <c r="CQ723" s="22"/>
      <c r="CR723" s="22"/>
      <c r="CS723" s="22"/>
      <c r="CT723" s="22"/>
      <c r="CU723" s="22"/>
      <c r="CV723" s="22"/>
      <c r="CW723" s="22"/>
      <c r="CX723" s="22">
        <v>715</v>
      </c>
      <c r="CY723" s="13" t="s">
        <v>1749</v>
      </c>
      <c r="CZ723" s="14" t="s">
        <v>1750</v>
      </c>
      <c r="DA723" s="13" t="s">
        <v>95</v>
      </c>
      <c r="DB723" s="13" t="s">
        <v>102</v>
      </c>
      <c r="DC723" s="40"/>
      <c r="DD723" s="13" t="str">
        <f t="shared" si="179"/>
        <v/>
      </c>
      <c r="DE723" s="13" t="str">
        <f t="shared" si="180"/>
        <v/>
      </c>
      <c r="DF723" s="13" t="str">
        <f t="shared" si="181"/>
        <v/>
      </c>
      <c r="DG723" s="40">
        <f t="shared" si="182"/>
        <v>0</v>
      </c>
      <c r="DH723" s="13" t="str">
        <f t="shared" si="176"/>
        <v/>
      </c>
      <c r="DI723" s="22" t="str">
        <f t="shared" si="177"/>
        <v/>
      </c>
      <c r="DJ723" s="13" t="str">
        <f>IF(DI723="","",RANK(DI723,$DI$9:$DI$1415,1)+COUNTIF($DI$9:DI723,DI723)-1)</f>
        <v/>
      </c>
      <c r="DK723" s="13" t="str">
        <f t="shared" si="178"/>
        <v/>
      </c>
      <c r="DL723" s="13" t="str">
        <f t="shared" si="183"/>
        <v/>
      </c>
      <c r="DM723" s="14" t="str">
        <f t="shared" si="184"/>
        <v/>
      </c>
      <c r="DN723" s="13" t="str">
        <f t="shared" si="185"/>
        <v/>
      </c>
      <c r="DO723" s="40">
        <f t="shared" si="186"/>
        <v>0</v>
      </c>
      <c r="DP723" s="40"/>
      <c r="DQ723" s="13" t="str">
        <f t="shared" si="187"/>
        <v/>
      </c>
      <c r="DR723" s="13"/>
      <c r="DS723" s="13"/>
    </row>
    <row r="724" spans="1:123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2"/>
      <c r="CP724" s="22"/>
      <c r="CQ724" s="22"/>
      <c r="CR724" s="22"/>
      <c r="CS724" s="22"/>
      <c r="CT724" s="22"/>
      <c r="CU724" s="22"/>
      <c r="CV724" s="22"/>
      <c r="CW724" s="22"/>
      <c r="CX724" s="22">
        <v>716</v>
      </c>
      <c r="CY724" s="13" t="s">
        <v>1751</v>
      </c>
      <c r="CZ724" s="14" t="s">
        <v>1752</v>
      </c>
      <c r="DA724" s="13" t="s">
        <v>95</v>
      </c>
      <c r="DB724" s="13" t="s">
        <v>102</v>
      </c>
      <c r="DC724" s="40"/>
      <c r="DD724" s="13" t="str">
        <f t="shared" si="179"/>
        <v/>
      </c>
      <c r="DE724" s="13" t="str">
        <f t="shared" si="180"/>
        <v/>
      </c>
      <c r="DF724" s="13" t="str">
        <f t="shared" si="181"/>
        <v/>
      </c>
      <c r="DG724" s="40">
        <f t="shared" si="182"/>
        <v>0</v>
      </c>
      <c r="DH724" s="13" t="str">
        <f t="shared" si="176"/>
        <v/>
      </c>
      <c r="DI724" s="22" t="str">
        <f t="shared" si="177"/>
        <v/>
      </c>
      <c r="DJ724" s="13" t="str">
        <f>IF(DI724="","",RANK(DI724,$DI$9:$DI$1415,1)+COUNTIF($DI$9:DI724,DI724)-1)</f>
        <v/>
      </c>
      <c r="DK724" s="13" t="str">
        <f t="shared" si="178"/>
        <v/>
      </c>
      <c r="DL724" s="13" t="str">
        <f t="shared" si="183"/>
        <v/>
      </c>
      <c r="DM724" s="14" t="str">
        <f t="shared" si="184"/>
        <v/>
      </c>
      <c r="DN724" s="13" t="str">
        <f t="shared" si="185"/>
        <v/>
      </c>
      <c r="DO724" s="40">
        <f t="shared" si="186"/>
        <v>0</v>
      </c>
      <c r="DP724" s="40"/>
      <c r="DQ724" s="13" t="str">
        <f t="shared" si="187"/>
        <v/>
      </c>
      <c r="DR724" s="13"/>
      <c r="DS724" s="13"/>
    </row>
    <row r="725" spans="1:123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2"/>
      <c r="CP725" s="22"/>
      <c r="CQ725" s="22"/>
      <c r="CR725" s="22"/>
      <c r="CS725" s="22"/>
      <c r="CT725" s="22"/>
      <c r="CU725" s="22"/>
      <c r="CV725" s="22"/>
      <c r="CW725" s="22"/>
      <c r="CX725" s="22">
        <v>717</v>
      </c>
      <c r="CY725" s="13" t="s">
        <v>1753</v>
      </c>
      <c r="CZ725" s="14" t="s">
        <v>1754</v>
      </c>
      <c r="DA725" s="13" t="s">
        <v>95</v>
      </c>
      <c r="DB725" s="13" t="s">
        <v>102</v>
      </c>
      <c r="DC725" s="40"/>
      <c r="DD725" s="13" t="str">
        <f t="shared" si="179"/>
        <v/>
      </c>
      <c r="DE725" s="13" t="str">
        <f t="shared" si="180"/>
        <v/>
      </c>
      <c r="DF725" s="13" t="str">
        <f t="shared" si="181"/>
        <v/>
      </c>
      <c r="DG725" s="40">
        <f t="shared" si="182"/>
        <v>0</v>
      </c>
      <c r="DH725" s="13" t="str">
        <f t="shared" si="176"/>
        <v/>
      </c>
      <c r="DI725" s="22" t="str">
        <f t="shared" si="177"/>
        <v/>
      </c>
      <c r="DJ725" s="13" t="str">
        <f>IF(DI725="","",RANK(DI725,$DI$9:$DI$1415,1)+COUNTIF($DI$9:DI725,DI725)-1)</f>
        <v/>
      </c>
      <c r="DK725" s="13" t="str">
        <f t="shared" si="178"/>
        <v/>
      </c>
      <c r="DL725" s="13" t="str">
        <f t="shared" si="183"/>
        <v/>
      </c>
      <c r="DM725" s="14" t="str">
        <f t="shared" si="184"/>
        <v/>
      </c>
      <c r="DN725" s="13" t="str">
        <f t="shared" si="185"/>
        <v/>
      </c>
      <c r="DO725" s="40">
        <f t="shared" si="186"/>
        <v>0</v>
      </c>
      <c r="DP725" s="40"/>
      <c r="DQ725" s="13" t="str">
        <f t="shared" si="187"/>
        <v/>
      </c>
      <c r="DR725" s="13"/>
      <c r="DS725" s="13"/>
    </row>
    <row r="726" spans="1:123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2"/>
      <c r="CP726" s="22"/>
      <c r="CQ726" s="22"/>
      <c r="CR726" s="22"/>
      <c r="CS726" s="22"/>
      <c r="CT726" s="22"/>
      <c r="CU726" s="22"/>
      <c r="CV726" s="22"/>
      <c r="CW726" s="22"/>
      <c r="CX726" s="22">
        <v>718</v>
      </c>
      <c r="CY726" s="13" t="s">
        <v>1755</v>
      </c>
      <c r="CZ726" s="14" t="s">
        <v>1756</v>
      </c>
      <c r="DA726" s="13" t="s">
        <v>95</v>
      </c>
      <c r="DB726" s="13" t="s">
        <v>120</v>
      </c>
      <c r="DC726" s="40"/>
      <c r="DD726" s="13" t="str">
        <f t="shared" si="179"/>
        <v/>
      </c>
      <c r="DE726" s="13" t="str">
        <f t="shared" si="180"/>
        <v/>
      </c>
      <c r="DF726" s="13" t="str">
        <f t="shared" si="181"/>
        <v/>
      </c>
      <c r="DG726" s="40">
        <f t="shared" si="182"/>
        <v>0</v>
      </c>
      <c r="DH726" s="13" t="str">
        <f t="shared" si="176"/>
        <v/>
      </c>
      <c r="DI726" s="22" t="str">
        <f t="shared" si="177"/>
        <v/>
      </c>
      <c r="DJ726" s="13" t="str">
        <f>IF(DI726="","",RANK(DI726,$DI$9:$DI$1415,1)+COUNTIF($DI$9:DI726,DI726)-1)</f>
        <v/>
      </c>
      <c r="DK726" s="13" t="str">
        <f t="shared" si="178"/>
        <v/>
      </c>
      <c r="DL726" s="13" t="str">
        <f t="shared" si="183"/>
        <v/>
      </c>
      <c r="DM726" s="14" t="str">
        <f t="shared" si="184"/>
        <v/>
      </c>
      <c r="DN726" s="13" t="str">
        <f t="shared" si="185"/>
        <v/>
      </c>
      <c r="DO726" s="40">
        <f t="shared" si="186"/>
        <v>0</v>
      </c>
      <c r="DP726" s="40"/>
      <c r="DQ726" s="13" t="str">
        <f t="shared" si="187"/>
        <v/>
      </c>
      <c r="DR726" s="13"/>
      <c r="DS726" s="13"/>
    </row>
    <row r="727" spans="1:123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2"/>
      <c r="CP727" s="22"/>
      <c r="CQ727" s="22"/>
      <c r="CR727" s="22"/>
      <c r="CS727" s="22"/>
      <c r="CT727" s="22"/>
      <c r="CU727" s="22"/>
      <c r="CV727" s="22"/>
      <c r="CW727" s="22"/>
      <c r="CX727" s="22">
        <v>719</v>
      </c>
      <c r="CY727" s="13" t="s">
        <v>1757</v>
      </c>
      <c r="CZ727" s="14" t="s">
        <v>1758</v>
      </c>
      <c r="DA727" s="13" t="s">
        <v>95</v>
      </c>
      <c r="DB727" s="13" t="s">
        <v>103</v>
      </c>
      <c r="DC727" s="40"/>
      <c r="DD727" s="13" t="str">
        <f t="shared" si="179"/>
        <v/>
      </c>
      <c r="DE727" s="13" t="str">
        <f t="shared" si="180"/>
        <v/>
      </c>
      <c r="DF727" s="13" t="str">
        <f t="shared" si="181"/>
        <v/>
      </c>
      <c r="DG727" s="40">
        <f t="shared" si="182"/>
        <v>0</v>
      </c>
      <c r="DH727" s="13" t="str">
        <f t="shared" si="176"/>
        <v/>
      </c>
      <c r="DI727" s="22" t="str">
        <f t="shared" si="177"/>
        <v/>
      </c>
      <c r="DJ727" s="13" t="str">
        <f>IF(DI727="","",RANK(DI727,$DI$9:$DI$1415,1)+COUNTIF($DI$9:DI727,DI727)-1)</f>
        <v/>
      </c>
      <c r="DK727" s="13" t="str">
        <f t="shared" si="178"/>
        <v/>
      </c>
      <c r="DL727" s="13" t="str">
        <f t="shared" si="183"/>
        <v/>
      </c>
      <c r="DM727" s="14" t="str">
        <f t="shared" si="184"/>
        <v/>
      </c>
      <c r="DN727" s="13" t="str">
        <f t="shared" si="185"/>
        <v/>
      </c>
      <c r="DO727" s="40">
        <f t="shared" si="186"/>
        <v>0</v>
      </c>
      <c r="DP727" s="40"/>
      <c r="DQ727" s="13" t="str">
        <f t="shared" si="187"/>
        <v/>
      </c>
      <c r="DR727" s="13"/>
      <c r="DS727" s="13"/>
    </row>
    <row r="728" spans="1:123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2"/>
      <c r="CP728" s="22"/>
      <c r="CQ728" s="22"/>
      <c r="CR728" s="22"/>
      <c r="CS728" s="22"/>
      <c r="CT728" s="22"/>
      <c r="CU728" s="22"/>
      <c r="CV728" s="22"/>
      <c r="CW728" s="22"/>
      <c r="CX728" s="22">
        <v>720</v>
      </c>
      <c r="CY728" s="13" t="s">
        <v>1759</v>
      </c>
      <c r="CZ728" s="14" t="s">
        <v>1058</v>
      </c>
      <c r="DA728" s="13" t="s">
        <v>95</v>
      </c>
      <c r="DB728" s="13" t="s">
        <v>103</v>
      </c>
      <c r="DC728" s="40"/>
      <c r="DD728" s="13" t="str">
        <f t="shared" si="179"/>
        <v/>
      </c>
      <c r="DE728" s="13" t="str">
        <f t="shared" si="180"/>
        <v/>
      </c>
      <c r="DF728" s="13" t="str">
        <f t="shared" si="181"/>
        <v/>
      </c>
      <c r="DG728" s="40">
        <f t="shared" si="182"/>
        <v>0</v>
      </c>
      <c r="DH728" s="13" t="str">
        <f t="shared" si="176"/>
        <v/>
      </c>
      <c r="DI728" s="22" t="str">
        <f t="shared" si="177"/>
        <v/>
      </c>
      <c r="DJ728" s="13" t="str">
        <f>IF(DI728="","",RANK(DI728,$DI$9:$DI$1415,1)+COUNTIF($DI$9:DI728,DI728)-1)</f>
        <v/>
      </c>
      <c r="DK728" s="13" t="str">
        <f t="shared" si="178"/>
        <v/>
      </c>
      <c r="DL728" s="13" t="str">
        <f t="shared" si="183"/>
        <v/>
      </c>
      <c r="DM728" s="14" t="str">
        <f t="shared" si="184"/>
        <v/>
      </c>
      <c r="DN728" s="13" t="str">
        <f t="shared" si="185"/>
        <v/>
      </c>
      <c r="DO728" s="40">
        <f t="shared" si="186"/>
        <v>0</v>
      </c>
      <c r="DP728" s="40"/>
      <c r="DQ728" s="13" t="str">
        <f t="shared" si="187"/>
        <v/>
      </c>
      <c r="DR728" s="13"/>
      <c r="DS728" s="13"/>
    </row>
    <row r="729" spans="1:123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2"/>
      <c r="CP729" s="22"/>
      <c r="CQ729" s="22"/>
      <c r="CR729" s="22"/>
      <c r="CS729" s="22"/>
      <c r="CT729" s="22"/>
      <c r="CU729" s="22"/>
      <c r="CV729" s="22"/>
      <c r="CW729" s="22"/>
      <c r="CX729" s="22">
        <v>721</v>
      </c>
      <c r="CY729" s="13" t="s">
        <v>1760</v>
      </c>
      <c r="CZ729" s="14" t="s">
        <v>1761</v>
      </c>
      <c r="DA729" s="13" t="s">
        <v>96</v>
      </c>
      <c r="DB729" s="13" t="s">
        <v>99</v>
      </c>
      <c r="DC729" s="40"/>
      <c r="DD729" s="13" t="str">
        <f t="shared" si="179"/>
        <v/>
      </c>
      <c r="DE729" s="13" t="str">
        <f t="shared" si="180"/>
        <v/>
      </c>
      <c r="DF729" s="13" t="str">
        <f t="shared" si="181"/>
        <v/>
      </c>
      <c r="DG729" s="40">
        <f t="shared" si="182"/>
        <v>0</v>
      </c>
      <c r="DH729" s="13" t="str">
        <f t="shared" si="176"/>
        <v/>
      </c>
      <c r="DI729" s="22" t="str">
        <f t="shared" si="177"/>
        <v/>
      </c>
      <c r="DJ729" s="13" t="str">
        <f>IF(DI729="","",RANK(DI729,$DI$9:$DI$1415,1)+COUNTIF($DI$9:DI729,DI729)-1)</f>
        <v/>
      </c>
      <c r="DK729" s="13" t="str">
        <f t="shared" si="178"/>
        <v/>
      </c>
      <c r="DL729" s="13" t="str">
        <f t="shared" si="183"/>
        <v/>
      </c>
      <c r="DM729" s="14" t="str">
        <f t="shared" si="184"/>
        <v/>
      </c>
      <c r="DN729" s="13" t="str">
        <f t="shared" si="185"/>
        <v/>
      </c>
      <c r="DO729" s="40">
        <f t="shared" si="186"/>
        <v>0</v>
      </c>
      <c r="DP729" s="40"/>
      <c r="DQ729" s="13" t="str">
        <f t="shared" si="187"/>
        <v/>
      </c>
      <c r="DR729" s="13"/>
      <c r="DS729" s="13"/>
    </row>
    <row r="730" spans="1:123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2"/>
      <c r="CP730" s="22"/>
      <c r="CQ730" s="22"/>
      <c r="CR730" s="22"/>
      <c r="CS730" s="22"/>
      <c r="CT730" s="22"/>
      <c r="CU730" s="22"/>
      <c r="CV730" s="22"/>
      <c r="CW730" s="22"/>
      <c r="CX730" s="22">
        <v>722</v>
      </c>
      <c r="CY730" s="13" t="s">
        <v>1762</v>
      </c>
      <c r="CZ730" s="14" t="s">
        <v>1763</v>
      </c>
      <c r="DA730" s="13" t="s">
        <v>96</v>
      </c>
      <c r="DB730" s="13" t="s">
        <v>99</v>
      </c>
      <c r="DC730" s="40"/>
      <c r="DD730" s="13" t="str">
        <f t="shared" si="179"/>
        <v/>
      </c>
      <c r="DE730" s="13" t="str">
        <f t="shared" si="180"/>
        <v/>
      </c>
      <c r="DF730" s="13" t="str">
        <f t="shared" si="181"/>
        <v/>
      </c>
      <c r="DG730" s="40">
        <f t="shared" si="182"/>
        <v>0</v>
      </c>
      <c r="DH730" s="13" t="str">
        <f t="shared" si="176"/>
        <v/>
      </c>
      <c r="DI730" s="22" t="str">
        <f t="shared" si="177"/>
        <v/>
      </c>
      <c r="DJ730" s="13" t="str">
        <f>IF(DI730="","",RANK(DI730,$DI$9:$DI$1415,1)+COUNTIF($DI$9:DI730,DI730)-1)</f>
        <v/>
      </c>
      <c r="DK730" s="13" t="str">
        <f t="shared" si="178"/>
        <v/>
      </c>
      <c r="DL730" s="13" t="str">
        <f t="shared" si="183"/>
        <v/>
      </c>
      <c r="DM730" s="14" t="str">
        <f t="shared" si="184"/>
        <v/>
      </c>
      <c r="DN730" s="13" t="str">
        <f t="shared" si="185"/>
        <v/>
      </c>
      <c r="DO730" s="40">
        <f t="shared" si="186"/>
        <v>0</v>
      </c>
      <c r="DP730" s="40"/>
      <c r="DQ730" s="13" t="str">
        <f t="shared" si="187"/>
        <v/>
      </c>
      <c r="DR730" s="13"/>
      <c r="DS730" s="13"/>
    </row>
    <row r="731" spans="1:123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2"/>
      <c r="CP731" s="22"/>
      <c r="CQ731" s="22"/>
      <c r="CR731" s="22"/>
      <c r="CS731" s="22"/>
      <c r="CT731" s="22"/>
      <c r="CU731" s="22"/>
      <c r="CV731" s="22"/>
      <c r="CW731" s="22"/>
      <c r="CX731" s="22">
        <v>723</v>
      </c>
      <c r="CY731" s="13" t="s">
        <v>1764</v>
      </c>
      <c r="CZ731" s="14" t="s">
        <v>1765</v>
      </c>
      <c r="DA731" s="13" t="s">
        <v>95</v>
      </c>
      <c r="DB731" s="13" t="s">
        <v>99</v>
      </c>
      <c r="DC731" s="40"/>
      <c r="DD731" s="13" t="str">
        <f t="shared" si="179"/>
        <v/>
      </c>
      <c r="DE731" s="13" t="str">
        <f t="shared" si="180"/>
        <v/>
      </c>
      <c r="DF731" s="13" t="str">
        <f t="shared" si="181"/>
        <v/>
      </c>
      <c r="DG731" s="40">
        <f t="shared" si="182"/>
        <v>0</v>
      </c>
      <c r="DH731" s="13" t="str">
        <f t="shared" si="176"/>
        <v/>
      </c>
      <c r="DI731" s="22" t="str">
        <f t="shared" si="177"/>
        <v/>
      </c>
      <c r="DJ731" s="13" t="str">
        <f>IF(DI731="","",RANK(DI731,$DI$9:$DI$1415,1)+COUNTIF($DI$9:DI731,DI731)-1)</f>
        <v/>
      </c>
      <c r="DK731" s="13" t="str">
        <f t="shared" si="178"/>
        <v/>
      </c>
      <c r="DL731" s="13" t="str">
        <f t="shared" si="183"/>
        <v/>
      </c>
      <c r="DM731" s="14" t="str">
        <f t="shared" si="184"/>
        <v/>
      </c>
      <c r="DN731" s="13" t="str">
        <f t="shared" si="185"/>
        <v/>
      </c>
      <c r="DO731" s="40">
        <f t="shared" si="186"/>
        <v>0</v>
      </c>
      <c r="DP731" s="40"/>
      <c r="DQ731" s="13" t="str">
        <f t="shared" si="187"/>
        <v/>
      </c>
      <c r="DR731" s="13"/>
      <c r="DS731" s="13"/>
    </row>
    <row r="732" spans="1:123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2"/>
      <c r="CP732" s="22"/>
      <c r="CQ732" s="22"/>
      <c r="CR732" s="22"/>
      <c r="CS732" s="22"/>
      <c r="CT732" s="22"/>
      <c r="CU732" s="22"/>
      <c r="CV732" s="22"/>
      <c r="CW732" s="22"/>
      <c r="CX732" s="22">
        <v>724</v>
      </c>
      <c r="CY732" s="13" t="s">
        <v>1766</v>
      </c>
      <c r="CZ732" s="14" t="s">
        <v>1767</v>
      </c>
      <c r="DA732" s="13" t="s">
        <v>95</v>
      </c>
      <c r="DB732" s="13" t="s">
        <v>99</v>
      </c>
      <c r="DC732" s="40"/>
      <c r="DD732" s="13" t="str">
        <f t="shared" si="179"/>
        <v/>
      </c>
      <c r="DE732" s="13" t="str">
        <f t="shared" si="180"/>
        <v/>
      </c>
      <c r="DF732" s="13" t="str">
        <f t="shared" si="181"/>
        <v/>
      </c>
      <c r="DG732" s="40">
        <f t="shared" si="182"/>
        <v>0</v>
      </c>
      <c r="DH732" s="13" t="str">
        <f t="shared" si="176"/>
        <v/>
      </c>
      <c r="DI732" s="22" t="str">
        <f t="shared" si="177"/>
        <v/>
      </c>
      <c r="DJ732" s="13" t="str">
        <f>IF(DI732="","",RANK(DI732,$DI$9:$DI$1415,1)+COUNTIF($DI$9:DI732,DI732)-1)</f>
        <v/>
      </c>
      <c r="DK732" s="13" t="str">
        <f t="shared" si="178"/>
        <v/>
      </c>
      <c r="DL732" s="13" t="str">
        <f t="shared" si="183"/>
        <v/>
      </c>
      <c r="DM732" s="14" t="str">
        <f t="shared" si="184"/>
        <v/>
      </c>
      <c r="DN732" s="13" t="str">
        <f t="shared" si="185"/>
        <v/>
      </c>
      <c r="DO732" s="40">
        <f t="shared" si="186"/>
        <v>0</v>
      </c>
      <c r="DP732" s="40"/>
      <c r="DQ732" s="13" t="str">
        <f t="shared" si="187"/>
        <v/>
      </c>
      <c r="DR732" s="13"/>
      <c r="DS732" s="13"/>
    </row>
    <row r="733" spans="1:123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2"/>
      <c r="CP733" s="22"/>
      <c r="CQ733" s="22"/>
      <c r="CR733" s="22"/>
      <c r="CS733" s="22"/>
      <c r="CT733" s="22"/>
      <c r="CU733" s="22"/>
      <c r="CV733" s="22"/>
      <c r="CW733" s="22"/>
      <c r="CX733" s="22">
        <v>725</v>
      </c>
      <c r="CY733" s="13" t="s">
        <v>1768</v>
      </c>
      <c r="CZ733" s="14" t="s">
        <v>1769</v>
      </c>
      <c r="DA733" s="13" t="s">
        <v>95</v>
      </c>
      <c r="DB733" s="13" t="s">
        <v>99</v>
      </c>
      <c r="DC733" s="40"/>
      <c r="DD733" s="13" t="str">
        <f t="shared" si="179"/>
        <v/>
      </c>
      <c r="DE733" s="13" t="str">
        <f t="shared" si="180"/>
        <v/>
      </c>
      <c r="DF733" s="13" t="str">
        <f t="shared" si="181"/>
        <v/>
      </c>
      <c r="DG733" s="40">
        <f t="shared" si="182"/>
        <v>0</v>
      </c>
      <c r="DH733" s="13" t="str">
        <f t="shared" si="176"/>
        <v/>
      </c>
      <c r="DI733" s="22" t="str">
        <f t="shared" si="177"/>
        <v/>
      </c>
      <c r="DJ733" s="13" t="str">
        <f>IF(DI733="","",RANK(DI733,$DI$9:$DI$1415,1)+COUNTIF($DI$9:DI733,DI733)-1)</f>
        <v/>
      </c>
      <c r="DK733" s="13" t="str">
        <f t="shared" si="178"/>
        <v/>
      </c>
      <c r="DL733" s="13" t="str">
        <f t="shared" si="183"/>
        <v/>
      </c>
      <c r="DM733" s="14" t="str">
        <f t="shared" si="184"/>
        <v/>
      </c>
      <c r="DN733" s="13" t="str">
        <f t="shared" si="185"/>
        <v/>
      </c>
      <c r="DO733" s="40">
        <f t="shared" si="186"/>
        <v>0</v>
      </c>
      <c r="DP733" s="40"/>
      <c r="DQ733" s="13" t="str">
        <f t="shared" si="187"/>
        <v/>
      </c>
      <c r="DR733" s="13"/>
      <c r="DS733" s="13"/>
    </row>
    <row r="734" spans="1:123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2"/>
      <c r="CP734" s="22"/>
      <c r="CQ734" s="22"/>
      <c r="CR734" s="22"/>
      <c r="CS734" s="22"/>
      <c r="CT734" s="22"/>
      <c r="CU734" s="22"/>
      <c r="CV734" s="22"/>
      <c r="CW734" s="22"/>
      <c r="CX734" s="22">
        <v>726</v>
      </c>
      <c r="CY734" s="13" t="s">
        <v>1770</v>
      </c>
      <c r="CZ734" s="14" t="s">
        <v>1771</v>
      </c>
      <c r="DA734" s="13" t="s">
        <v>95</v>
      </c>
      <c r="DB734" s="13" t="s">
        <v>119</v>
      </c>
      <c r="DC734" s="40"/>
      <c r="DD734" s="13" t="str">
        <f t="shared" si="179"/>
        <v/>
      </c>
      <c r="DE734" s="13" t="str">
        <f t="shared" si="180"/>
        <v/>
      </c>
      <c r="DF734" s="13" t="str">
        <f t="shared" si="181"/>
        <v/>
      </c>
      <c r="DG734" s="40">
        <f t="shared" si="182"/>
        <v>0</v>
      </c>
      <c r="DH734" s="13" t="str">
        <f t="shared" si="176"/>
        <v/>
      </c>
      <c r="DI734" s="22" t="str">
        <f t="shared" si="177"/>
        <v/>
      </c>
      <c r="DJ734" s="13" t="str">
        <f>IF(DI734="","",RANK(DI734,$DI$9:$DI$1415,1)+COUNTIF($DI$9:DI734,DI734)-1)</f>
        <v/>
      </c>
      <c r="DK734" s="13" t="str">
        <f t="shared" si="178"/>
        <v/>
      </c>
      <c r="DL734" s="13" t="str">
        <f t="shared" si="183"/>
        <v/>
      </c>
      <c r="DM734" s="14" t="str">
        <f t="shared" si="184"/>
        <v/>
      </c>
      <c r="DN734" s="13" t="str">
        <f t="shared" si="185"/>
        <v/>
      </c>
      <c r="DO734" s="40">
        <f t="shared" si="186"/>
        <v>0</v>
      </c>
      <c r="DP734" s="40"/>
      <c r="DQ734" s="13" t="str">
        <f t="shared" si="187"/>
        <v/>
      </c>
      <c r="DR734" s="13"/>
      <c r="DS734" s="13"/>
    </row>
    <row r="735" spans="1:123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2"/>
      <c r="CP735" s="22"/>
      <c r="CQ735" s="22"/>
      <c r="CR735" s="22"/>
      <c r="CS735" s="22"/>
      <c r="CT735" s="22"/>
      <c r="CU735" s="22"/>
      <c r="CV735" s="22"/>
      <c r="CW735" s="22"/>
      <c r="CX735" s="22">
        <v>727</v>
      </c>
      <c r="CY735" s="13" t="s">
        <v>1772</v>
      </c>
      <c r="CZ735" s="14" t="s">
        <v>1773</v>
      </c>
      <c r="DA735" s="13" t="s">
        <v>95</v>
      </c>
      <c r="DB735" s="13" t="s">
        <v>104</v>
      </c>
      <c r="DC735" s="40"/>
      <c r="DD735" s="13" t="str">
        <f t="shared" si="179"/>
        <v/>
      </c>
      <c r="DE735" s="13" t="str">
        <f t="shared" si="180"/>
        <v/>
      </c>
      <c r="DF735" s="13" t="str">
        <f t="shared" si="181"/>
        <v/>
      </c>
      <c r="DG735" s="40">
        <f t="shared" si="182"/>
        <v>0</v>
      </c>
      <c r="DH735" s="13" t="str">
        <f t="shared" si="176"/>
        <v/>
      </c>
      <c r="DI735" s="22" t="str">
        <f t="shared" si="177"/>
        <v/>
      </c>
      <c r="DJ735" s="13" t="str">
        <f>IF(DI735="","",RANK(DI735,$DI$9:$DI$1415,1)+COUNTIF($DI$9:DI735,DI735)-1)</f>
        <v/>
      </c>
      <c r="DK735" s="13" t="str">
        <f t="shared" si="178"/>
        <v/>
      </c>
      <c r="DL735" s="13" t="str">
        <f t="shared" si="183"/>
        <v/>
      </c>
      <c r="DM735" s="14" t="str">
        <f t="shared" si="184"/>
        <v/>
      </c>
      <c r="DN735" s="13" t="str">
        <f t="shared" si="185"/>
        <v/>
      </c>
      <c r="DO735" s="40">
        <f t="shared" si="186"/>
        <v>0</v>
      </c>
      <c r="DP735" s="40"/>
      <c r="DQ735" s="13" t="str">
        <f t="shared" si="187"/>
        <v/>
      </c>
      <c r="DR735" s="13"/>
      <c r="DS735" s="13"/>
    </row>
    <row r="736" spans="1:123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2"/>
      <c r="CP736" s="22"/>
      <c r="CQ736" s="22"/>
      <c r="CR736" s="22"/>
      <c r="CS736" s="22"/>
      <c r="CT736" s="22"/>
      <c r="CU736" s="22"/>
      <c r="CV736" s="22"/>
      <c r="CW736" s="22"/>
      <c r="CX736" s="22">
        <v>728</v>
      </c>
      <c r="CY736" s="13" t="s">
        <v>1774</v>
      </c>
      <c r="CZ736" s="14" t="s">
        <v>1775</v>
      </c>
      <c r="DA736" s="13" t="s">
        <v>95</v>
      </c>
      <c r="DB736" s="13" t="s">
        <v>101</v>
      </c>
      <c r="DC736" s="40"/>
      <c r="DD736" s="13" t="str">
        <f t="shared" si="179"/>
        <v/>
      </c>
      <c r="DE736" s="13" t="str">
        <f t="shared" si="180"/>
        <v/>
      </c>
      <c r="DF736" s="13" t="str">
        <f t="shared" si="181"/>
        <v/>
      </c>
      <c r="DG736" s="40">
        <f t="shared" si="182"/>
        <v>0</v>
      </c>
      <c r="DH736" s="13" t="str">
        <f t="shared" si="176"/>
        <v/>
      </c>
      <c r="DI736" s="22" t="str">
        <f t="shared" si="177"/>
        <v/>
      </c>
      <c r="DJ736" s="13" t="str">
        <f>IF(DI736="","",RANK(DI736,$DI$9:$DI$1415,1)+COUNTIF($DI$9:DI736,DI736)-1)</f>
        <v/>
      </c>
      <c r="DK736" s="13" t="str">
        <f t="shared" si="178"/>
        <v/>
      </c>
      <c r="DL736" s="13" t="str">
        <f t="shared" si="183"/>
        <v/>
      </c>
      <c r="DM736" s="14" t="str">
        <f t="shared" si="184"/>
        <v/>
      </c>
      <c r="DN736" s="13" t="str">
        <f t="shared" si="185"/>
        <v/>
      </c>
      <c r="DO736" s="40">
        <f t="shared" si="186"/>
        <v>0</v>
      </c>
      <c r="DP736" s="40"/>
      <c r="DQ736" s="13" t="str">
        <f t="shared" si="187"/>
        <v/>
      </c>
      <c r="DR736" s="13"/>
      <c r="DS736" s="13"/>
    </row>
    <row r="737" spans="1:123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2"/>
      <c r="CP737" s="22"/>
      <c r="CQ737" s="22"/>
      <c r="CR737" s="22"/>
      <c r="CS737" s="22"/>
      <c r="CT737" s="22"/>
      <c r="CU737" s="22"/>
      <c r="CV737" s="22"/>
      <c r="CW737" s="22"/>
      <c r="CX737" s="22">
        <v>729</v>
      </c>
      <c r="CY737" s="13" t="s">
        <v>1776</v>
      </c>
      <c r="CZ737" s="14" t="s">
        <v>1777</v>
      </c>
      <c r="DA737" s="13" t="s">
        <v>95</v>
      </c>
      <c r="DB737" s="13" t="s">
        <v>30</v>
      </c>
      <c r="DC737" s="40">
        <v>32457</v>
      </c>
      <c r="DD737" s="13" t="str">
        <f t="shared" si="179"/>
        <v/>
      </c>
      <c r="DE737" s="13" t="str">
        <f t="shared" si="180"/>
        <v/>
      </c>
      <c r="DF737" s="13" t="str">
        <f t="shared" si="181"/>
        <v/>
      </c>
      <c r="DG737" s="40">
        <f t="shared" si="182"/>
        <v>0</v>
      </c>
      <c r="DH737" s="13" t="str">
        <f t="shared" si="176"/>
        <v/>
      </c>
      <c r="DI737" s="22" t="str">
        <f t="shared" si="177"/>
        <v/>
      </c>
      <c r="DJ737" s="13" t="str">
        <f>IF(DI737="","",RANK(DI737,$DI$9:$DI$1415,1)+COUNTIF($DI$9:DI737,DI737)-1)</f>
        <v/>
      </c>
      <c r="DK737" s="13" t="str">
        <f t="shared" si="178"/>
        <v/>
      </c>
      <c r="DL737" s="13" t="str">
        <f t="shared" si="183"/>
        <v/>
      </c>
      <c r="DM737" s="14" t="str">
        <f t="shared" si="184"/>
        <v/>
      </c>
      <c r="DN737" s="13" t="str">
        <f t="shared" si="185"/>
        <v/>
      </c>
      <c r="DO737" s="40">
        <f t="shared" si="186"/>
        <v>0</v>
      </c>
      <c r="DP737" s="40"/>
      <c r="DQ737" s="13" t="str">
        <f t="shared" si="187"/>
        <v/>
      </c>
      <c r="DR737" s="13"/>
      <c r="DS737" s="13"/>
    </row>
    <row r="738" spans="1:123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2"/>
      <c r="CP738" s="22"/>
      <c r="CQ738" s="22"/>
      <c r="CR738" s="22"/>
      <c r="CS738" s="22"/>
      <c r="CT738" s="22"/>
      <c r="CU738" s="22"/>
      <c r="CV738" s="22"/>
      <c r="CW738" s="22"/>
      <c r="CX738" s="22">
        <v>730</v>
      </c>
      <c r="CY738" s="13" t="s">
        <v>1778</v>
      </c>
      <c r="CZ738" s="14" t="s">
        <v>1779</v>
      </c>
      <c r="DA738" s="13" t="s">
        <v>96</v>
      </c>
      <c r="DB738" s="13" t="s">
        <v>30</v>
      </c>
      <c r="DC738" s="40">
        <v>33424</v>
      </c>
      <c r="DD738" s="13" t="str">
        <f t="shared" si="179"/>
        <v/>
      </c>
      <c r="DE738" s="13" t="str">
        <f t="shared" si="180"/>
        <v/>
      </c>
      <c r="DF738" s="13" t="str">
        <f t="shared" si="181"/>
        <v/>
      </c>
      <c r="DG738" s="40">
        <f t="shared" si="182"/>
        <v>0</v>
      </c>
      <c r="DH738" s="13" t="str">
        <f t="shared" si="176"/>
        <v/>
      </c>
      <c r="DI738" s="22" t="str">
        <f t="shared" si="177"/>
        <v/>
      </c>
      <c r="DJ738" s="13" t="str">
        <f>IF(DI738="","",RANK(DI738,$DI$9:$DI$1415,1)+COUNTIF($DI$9:DI738,DI738)-1)</f>
        <v/>
      </c>
      <c r="DK738" s="13" t="str">
        <f t="shared" si="178"/>
        <v/>
      </c>
      <c r="DL738" s="13" t="str">
        <f t="shared" si="183"/>
        <v/>
      </c>
      <c r="DM738" s="14" t="str">
        <f t="shared" si="184"/>
        <v/>
      </c>
      <c r="DN738" s="13" t="str">
        <f t="shared" si="185"/>
        <v/>
      </c>
      <c r="DO738" s="40">
        <f t="shared" si="186"/>
        <v>0</v>
      </c>
      <c r="DP738" s="40"/>
      <c r="DQ738" s="13" t="str">
        <f t="shared" si="187"/>
        <v/>
      </c>
      <c r="DR738" s="13"/>
      <c r="DS738" s="13"/>
    </row>
    <row r="739" spans="1:123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2"/>
      <c r="CP739" s="22"/>
      <c r="CQ739" s="22"/>
      <c r="CR739" s="22"/>
      <c r="CS739" s="22"/>
      <c r="CT739" s="22"/>
      <c r="CU739" s="22"/>
      <c r="CV739" s="22"/>
      <c r="CW739" s="22"/>
      <c r="CX739" s="22">
        <v>731</v>
      </c>
      <c r="CY739" s="13" t="s">
        <v>1780</v>
      </c>
      <c r="CZ739" s="14" t="s">
        <v>1781</v>
      </c>
      <c r="DA739" s="13" t="s">
        <v>96</v>
      </c>
      <c r="DB739" s="13" t="s">
        <v>30</v>
      </c>
      <c r="DC739" s="40"/>
      <c r="DD739" s="13" t="str">
        <f t="shared" si="179"/>
        <v/>
      </c>
      <c r="DE739" s="13" t="str">
        <f t="shared" si="180"/>
        <v/>
      </c>
      <c r="DF739" s="13" t="str">
        <f t="shared" si="181"/>
        <v/>
      </c>
      <c r="DG739" s="40">
        <f t="shared" si="182"/>
        <v>0</v>
      </c>
      <c r="DH739" s="13" t="str">
        <f t="shared" si="176"/>
        <v/>
      </c>
      <c r="DI739" s="22" t="str">
        <f t="shared" si="177"/>
        <v/>
      </c>
      <c r="DJ739" s="13" t="str">
        <f>IF(DI739="","",RANK(DI739,$DI$9:$DI$1415,1)+COUNTIF($DI$9:DI739,DI739)-1)</f>
        <v/>
      </c>
      <c r="DK739" s="13" t="str">
        <f t="shared" si="178"/>
        <v/>
      </c>
      <c r="DL739" s="13" t="str">
        <f t="shared" si="183"/>
        <v/>
      </c>
      <c r="DM739" s="14" t="str">
        <f t="shared" si="184"/>
        <v/>
      </c>
      <c r="DN739" s="13" t="str">
        <f t="shared" si="185"/>
        <v/>
      </c>
      <c r="DO739" s="40">
        <f t="shared" si="186"/>
        <v>0</v>
      </c>
      <c r="DP739" s="40"/>
      <c r="DQ739" s="13" t="str">
        <f t="shared" si="187"/>
        <v/>
      </c>
      <c r="DR739" s="13"/>
      <c r="DS739" s="13"/>
    </row>
    <row r="740" spans="1:123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2"/>
      <c r="CP740" s="22"/>
      <c r="CQ740" s="22"/>
      <c r="CR740" s="22"/>
      <c r="CS740" s="22"/>
      <c r="CT740" s="22"/>
      <c r="CU740" s="22"/>
      <c r="CV740" s="22"/>
      <c r="CW740" s="22"/>
      <c r="CX740" s="22">
        <v>732</v>
      </c>
      <c r="CY740" s="13" t="s">
        <v>1782</v>
      </c>
      <c r="CZ740" s="14" t="s">
        <v>1783</v>
      </c>
      <c r="DA740" s="13" t="s">
        <v>95</v>
      </c>
      <c r="DB740" s="13" t="s">
        <v>30</v>
      </c>
      <c r="DC740" s="40"/>
      <c r="DD740" s="13" t="str">
        <f t="shared" si="179"/>
        <v/>
      </c>
      <c r="DE740" s="13" t="str">
        <f t="shared" si="180"/>
        <v/>
      </c>
      <c r="DF740" s="13" t="str">
        <f t="shared" si="181"/>
        <v/>
      </c>
      <c r="DG740" s="40">
        <f t="shared" si="182"/>
        <v>0</v>
      </c>
      <c r="DH740" s="13" t="str">
        <f t="shared" si="176"/>
        <v/>
      </c>
      <c r="DI740" s="22" t="str">
        <f t="shared" si="177"/>
        <v/>
      </c>
      <c r="DJ740" s="13" t="str">
        <f>IF(DI740="","",RANK(DI740,$DI$9:$DI$1415,1)+COUNTIF($DI$9:DI740,DI740)-1)</f>
        <v/>
      </c>
      <c r="DK740" s="13" t="str">
        <f t="shared" si="178"/>
        <v/>
      </c>
      <c r="DL740" s="13" t="str">
        <f t="shared" si="183"/>
        <v/>
      </c>
      <c r="DM740" s="14" t="str">
        <f t="shared" si="184"/>
        <v/>
      </c>
      <c r="DN740" s="13" t="str">
        <f t="shared" si="185"/>
        <v/>
      </c>
      <c r="DO740" s="40">
        <f t="shared" si="186"/>
        <v>0</v>
      </c>
      <c r="DP740" s="40"/>
      <c r="DQ740" s="13" t="str">
        <f t="shared" si="187"/>
        <v/>
      </c>
      <c r="DR740" s="13"/>
      <c r="DS740" s="13"/>
    </row>
    <row r="741" spans="1:123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2"/>
      <c r="CP741" s="22"/>
      <c r="CQ741" s="22"/>
      <c r="CR741" s="22"/>
      <c r="CS741" s="22"/>
      <c r="CT741" s="22"/>
      <c r="CU741" s="22"/>
      <c r="CV741" s="22"/>
      <c r="CW741" s="22"/>
      <c r="CX741" s="22">
        <v>733</v>
      </c>
      <c r="CY741" s="13" t="s">
        <v>1784</v>
      </c>
      <c r="CZ741" s="14" t="s">
        <v>1785</v>
      </c>
      <c r="DA741" s="13" t="s">
        <v>95</v>
      </c>
      <c r="DB741" s="13" t="s">
        <v>30</v>
      </c>
      <c r="DC741" s="40">
        <v>33864</v>
      </c>
      <c r="DD741" s="13" t="str">
        <f t="shared" si="179"/>
        <v/>
      </c>
      <c r="DE741" s="13" t="str">
        <f t="shared" si="180"/>
        <v/>
      </c>
      <c r="DF741" s="13" t="str">
        <f t="shared" si="181"/>
        <v/>
      </c>
      <c r="DG741" s="40">
        <f t="shared" si="182"/>
        <v>0</v>
      </c>
      <c r="DH741" s="13" t="str">
        <f t="shared" si="176"/>
        <v/>
      </c>
      <c r="DI741" s="22" t="str">
        <f t="shared" si="177"/>
        <v/>
      </c>
      <c r="DJ741" s="13" t="str">
        <f>IF(DI741="","",RANK(DI741,$DI$9:$DI$1415,1)+COUNTIF($DI$9:DI741,DI741)-1)</f>
        <v/>
      </c>
      <c r="DK741" s="13" t="str">
        <f t="shared" si="178"/>
        <v/>
      </c>
      <c r="DL741" s="13" t="str">
        <f t="shared" si="183"/>
        <v/>
      </c>
      <c r="DM741" s="14" t="str">
        <f t="shared" si="184"/>
        <v/>
      </c>
      <c r="DN741" s="13" t="str">
        <f t="shared" si="185"/>
        <v/>
      </c>
      <c r="DO741" s="40">
        <f t="shared" si="186"/>
        <v>0</v>
      </c>
      <c r="DP741" s="40"/>
      <c r="DQ741" s="13" t="str">
        <f t="shared" si="187"/>
        <v/>
      </c>
      <c r="DR741" s="13"/>
      <c r="DS741" s="13"/>
    </row>
    <row r="742" spans="1:123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2"/>
      <c r="CP742" s="22"/>
      <c r="CQ742" s="22"/>
      <c r="CR742" s="22"/>
      <c r="CS742" s="22"/>
      <c r="CT742" s="22"/>
      <c r="CU742" s="22"/>
      <c r="CV742" s="22"/>
      <c r="CW742" s="22"/>
      <c r="CX742" s="22">
        <v>734</v>
      </c>
      <c r="CY742" s="13" t="s">
        <v>1786</v>
      </c>
      <c r="CZ742" s="14" t="s">
        <v>1787</v>
      </c>
      <c r="DA742" s="13" t="s">
        <v>95</v>
      </c>
      <c r="DB742" s="13" t="s">
        <v>30</v>
      </c>
      <c r="DC742" s="40"/>
      <c r="DD742" s="13" t="str">
        <f t="shared" si="179"/>
        <v/>
      </c>
      <c r="DE742" s="13" t="str">
        <f t="shared" si="180"/>
        <v/>
      </c>
      <c r="DF742" s="13" t="str">
        <f t="shared" si="181"/>
        <v/>
      </c>
      <c r="DG742" s="40">
        <f t="shared" si="182"/>
        <v>0</v>
      </c>
      <c r="DH742" s="13" t="str">
        <f t="shared" si="176"/>
        <v/>
      </c>
      <c r="DI742" s="22" t="str">
        <f t="shared" si="177"/>
        <v/>
      </c>
      <c r="DJ742" s="13" t="str">
        <f>IF(DI742="","",RANK(DI742,$DI$9:$DI$1415,1)+COUNTIF($DI$9:DI742,DI742)-1)</f>
        <v/>
      </c>
      <c r="DK742" s="13" t="str">
        <f t="shared" si="178"/>
        <v/>
      </c>
      <c r="DL742" s="13" t="str">
        <f t="shared" si="183"/>
        <v/>
      </c>
      <c r="DM742" s="14" t="str">
        <f t="shared" si="184"/>
        <v/>
      </c>
      <c r="DN742" s="13" t="str">
        <f t="shared" si="185"/>
        <v/>
      </c>
      <c r="DO742" s="40">
        <f t="shared" si="186"/>
        <v>0</v>
      </c>
      <c r="DP742" s="40"/>
      <c r="DQ742" s="13" t="str">
        <f t="shared" si="187"/>
        <v/>
      </c>
      <c r="DR742" s="13"/>
      <c r="DS742" s="13"/>
    </row>
    <row r="743" spans="1:123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2"/>
      <c r="CP743" s="22"/>
      <c r="CQ743" s="22"/>
      <c r="CR743" s="22"/>
      <c r="CS743" s="22"/>
      <c r="CT743" s="22"/>
      <c r="CU743" s="22"/>
      <c r="CV743" s="22"/>
      <c r="CW743" s="22"/>
      <c r="CX743" s="22">
        <v>735</v>
      </c>
      <c r="CY743" s="13" t="s">
        <v>1788</v>
      </c>
      <c r="CZ743" s="14" t="s">
        <v>1789</v>
      </c>
      <c r="DA743" s="13" t="s">
        <v>96</v>
      </c>
      <c r="DB743" s="13" t="s">
        <v>30</v>
      </c>
      <c r="DC743" s="40"/>
      <c r="DD743" s="13" t="str">
        <f t="shared" si="179"/>
        <v/>
      </c>
      <c r="DE743" s="13" t="str">
        <f t="shared" si="180"/>
        <v/>
      </c>
      <c r="DF743" s="13" t="str">
        <f t="shared" si="181"/>
        <v/>
      </c>
      <c r="DG743" s="40">
        <f t="shared" si="182"/>
        <v>0</v>
      </c>
      <c r="DH743" s="13" t="str">
        <f t="shared" si="176"/>
        <v/>
      </c>
      <c r="DI743" s="22" t="str">
        <f t="shared" si="177"/>
        <v/>
      </c>
      <c r="DJ743" s="13" t="str">
        <f>IF(DI743="","",RANK(DI743,$DI$9:$DI$1415,1)+COUNTIF($DI$9:DI743,DI743)-1)</f>
        <v/>
      </c>
      <c r="DK743" s="13" t="str">
        <f t="shared" si="178"/>
        <v/>
      </c>
      <c r="DL743" s="13" t="str">
        <f t="shared" si="183"/>
        <v/>
      </c>
      <c r="DM743" s="14" t="str">
        <f t="shared" si="184"/>
        <v/>
      </c>
      <c r="DN743" s="13" t="str">
        <f t="shared" si="185"/>
        <v/>
      </c>
      <c r="DO743" s="40">
        <f t="shared" si="186"/>
        <v>0</v>
      </c>
      <c r="DP743" s="40"/>
      <c r="DQ743" s="13" t="str">
        <f t="shared" si="187"/>
        <v/>
      </c>
      <c r="DR743" s="13"/>
      <c r="DS743" s="13"/>
    </row>
    <row r="744" spans="1:123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2"/>
      <c r="CP744" s="22"/>
      <c r="CQ744" s="22"/>
      <c r="CR744" s="22"/>
      <c r="CS744" s="22"/>
      <c r="CT744" s="22"/>
      <c r="CU744" s="22"/>
      <c r="CV744" s="22"/>
      <c r="CW744" s="22"/>
      <c r="CX744" s="22">
        <v>736</v>
      </c>
      <c r="CY744" s="13" t="s">
        <v>1790</v>
      </c>
      <c r="CZ744" s="14" t="s">
        <v>1791</v>
      </c>
      <c r="DA744" s="13" t="s">
        <v>95</v>
      </c>
      <c r="DB744" s="13" t="s">
        <v>120</v>
      </c>
      <c r="DC744" s="40">
        <v>21980</v>
      </c>
      <c r="DD744" s="13" t="str">
        <f t="shared" si="179"/>
        <v/>
      </c>
      <c r="DE744" s="13" t="str">
        <f t="shared" si="180"/>
        <v/>
      </c>
      <c r="DF744" s="13" t="str">
        <f t="shared" si="181"/>
        <v/>
      </c>
      <c r="DG744" s="40">
        <f t="shared" si="182"/>
        <v>0</v>
      </c>
      <c r="DH744" s="13" t="str">
        <f t="shared" si="176"/>
        <v/>
      </c>
      <c r="DI744" s="22" t="str">
        <f t="shared" si="177"/>
        <v/>
      </c>
      <c r="DJ744" s="13" t="str">
        <f>IF(DI744="","",RANK(DI744,$DI$9:$DI$1415,1)+COUNTIF($DI$9:DI744,DI744)-1)</f>
        <v/>
      </c>
      <c r="DK744" s="13" t="str">
        <f t="shared" si="178"/>
        <v/>
      </c>
      <c r="DL744" s="13" t="str">
        <f t="shared" si="183"/>
        <v/>
      </c>
      <c r="DM744" s="14" t="str">
        <f t="shared" si="184"/>
        <v/>
      </c>
      <c r="DN744" s="13" t="str">
        <f t="shared" si="185"/>
        <v/>
      </c>
      <c r="DO744" s="40">
        <f t="shared" si="186"/>
        <v>0</v>
      </c>
      <c r="DP744" s="40"/>
      <c r="DQ744" s="13" t="str">
        <f t="shared" si="187"/>
        <v/>
      </c>
      <c r="DR744" s="13"/>
      <c r="DS744" s="13"/>
    </row>
    <row r="745" spans="1:123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2"/>
      <c r="CP745" s="22"/>
      <c r="CQ745" s="22"/>
      <c r="CR745" s="22"/>
      <c r="CS745" s="22"/>
      <c r="CT745" s="22"/>
      <c r="CU745" s="22"/>
      <c r="CV745" s="22"/>
      <c r="CW745" s="22"/>
      <c r="CX745" s="22">
        <v>737</v>
      </c>
      <c r="CY745" s="13" t="s">
        <v>1792</v>
      </c>
      <c r="CZ745" s="14" t="s">
        <v>1793</v>
      </c>
      <c r="DA745" s="13" t="s">
        <v>96</v>
      </c>
      <c r="DB745" s="13" t="s">
        <v>120</v>
      </c>
      <c r="DC745" s="40">
        <v>35623</v>
      </c>
      <c r="DD745" s="13" t="str">
        <f t="shared" si="179"/>
        <v/>
      </c>
      <c r="DE745" s="13" t="str">
        <f t="shared" si="180"/>
        <v/>
      </c>
      <c r="DF745" s="13" t="str">
        <f t="shared" si="181"/>
        <v/>
      </c>
      <c r="DG745" s="40">
        <f t="shared" si="182"/>
        <v>0</v>
      </c>
      <c r="DH745" s="13" t="str">
        <f t="shared" si="176"/>
        <v/>
      </c>
      <c r="DI745" s="22" t="str">
        <f t="shared" si="177"/>
        <v/>
      </c>
      <c r="DJ745" s="13" t="str">
        <f>IF(DI745="","",RANK(DI745,$DI$9:$DI$1415,1)+COUNTIF($DI$9:DI745,DI745)-1)</f>
        <v/>
      </c>
      <c r="DK745" s="13" t="str">
        <f t="shared" si="178"/>
        <v/>
      </c>
      <c r="DL745" s="13" t="str">
        <f t="shared" si="183"/>
        <v/>
      </c>
      <c r="DM745" s="14" t="str">
        <f t="shared" si="184"/>
        <v/>
      </c>
      <c r="DN745" s="13" t="str">
        <f t="shared" si="185"/>
        <v/>
      </c>
      <c r="DO745" s="40">
        <f t="shared" si="186"/>
        <v>0</v>
      </c>
      <c r="DP745" s="40"/>
      <c r="DQ745" s="13" t="str">
        <f t="shared" si="187"/>
        <v/>
      </c>
      <c r="DR745" s="13"/>
      <c r="DS745" s="13"/>
    </row>
    <row r="746" spans="1:123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2"/>
      <c r="CP746" s="22"/>
      <c r="CQ746" s="22"/>
      <c r="CR746" s="22"/>
      <c r="CS746" s="22"/>
      <c r="CT746" s="22"/>
      <c r="CU746" s="22"/>
      <c r="CV746" s="22"/>
      <c r="CW746" s="22"/>
      <c r="CX746" s="22">
        <v>738</v>
      </c>
      <c r="CY746" s="13" t="s">
        <v>1794</v>
      </c>
      <c r="CZ746" s="14" t="s">
        <v>1795</v>
      </c>
      <c r="DA746" s="13" t="s">
        <v>95</v>
      </c>
      <c r="DB746" s="13" t="s">
        <v>120</v>
      </c>
      <c r="DC746" s="40">
        <v>32586</v>
      </c>
      <c r="DD746" s="13" t="str">
        <f t="shared" si="179"/>
        <v/>
      </c>
      <c r="DE746" s="13" t="str">
        <f t="shared" si="180"/>
        <v/>
      </c>
      <c r="DF746" s="13" t="str">
        <f t="shared" si="181"/>
        <v/>
      </c>
      <c r="DG746" s="40">
        <f t="shared" si="182"/>
        <v>0</v>
      </c>
      <c r="DH746" s="13" t="str">
        <f t="shared" si="176"/>
        <v/>
      </c>
      <c r="DI746" s="22" t="str">
        <f t="shared" si="177"/>
        <v/>
      </c>
      <c r="DJ746" s="13" t="str">
        <f>IF(DI746="","",RANK(DI746,$DI$9:$DI$1415,1)+COUNTIF($DI$9:DI746,DI746)-1)</f>
        <v/>
      </c>
      <c r="DK746" s="13" t="str">
        <f t="shared" si="178"/>
        <v/>
      </c>
      <c r="DL746" s="13" t="str">
        <f t="shared" si="183"/>
        <v/>
      </c>
      <c r="DM746" s="14" t="str">
        <f t="shared" si="184"/>
        <v/>
      </c>
      <c r="DN746" s="13" t="str">
        <f t="shared" si="185"/>
        <v/>
      </c>
      <c r="DO746" s="40">
        <f t="shared" si="186"/>
        <v>0</v>
      </c>
      <c r="DP746" s="40"/>
      <c r="DQ746" s="13" t="str">
        <f t="shared" si="187"/>
        <v/>
      </c>
      <c r="DR746" s="13"/>
      <c r="DS746" s="13"/>
    </row>
    <row r="747" spans="1:123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2"/>
      <c r="CP747" s="22"/>
      <c r="CQ747" s="22"/>
      <c r="CR747" s="22"/>
      <c r="CS747" s="22"/>
      <c r="CT747" s="22"/>
      <c r="CU747" s="22"/>
      <c r="CV747" s="22"/>
      <c r="CW747" s="22"/>
      <c r="CX747" s="22">
        <v>739</v>
      </c>
      <c r="CY747" s="13" t="s">
        <v>1796</v>
      </c>
      <c r="CZ747" s="14" t="s">
        <v>1797</v>
      </c>
      <c r="DA747" s="13" t="s">
        <v>95</v>
      </c>
      <c r="DB747" s="13" t="s">
        <v>99</v>
      </c>
      <c r="DC747" s="40">
        <v>34087</v>
      </c>
      <c r="DD747" s="13" t="str">
        <f t="shared" si="179"/>
        <v/>
      </c>
      <c r="DE747" s="13" t="str">
        <f t="shared" si="180"/>
        <v/>
      </c>
      <c r="DF747" s="13" t="str">
        <f t="shared" si="181"/>
        <v/>
      </c>
      <c r="DG747" s="40">
        <f t="shared" si="182"/>
        <v>0</v>
      </c>
      <c r="DH747" s="13" t="str">
        <f t="shared" si="176"/>
        <v/>
      </c>
      <c r="DI747" s="22" t="str">
        <f t="shared" si="177"/>
        <v/>
      </c>
      <c r="DJ747" s="13" t="str">
        <f>IF(DI747="","",RANK(DI747,$DI$9:$DI$1415,1)+COUNTIF($DI$9:DI747,DI747)-1)</f>
        <v/>
      </c>
      <c r="DK747" s="13" t="str">
        <f t="shared" si="178"/>
        <v/>
      </c>
      <c r="DL747" s="13" t="str">
        <f t="shared" si="183"/>
        <v/>
      </c>
      <c r="DM747" s="14" t="str">
        <f t="shared" si="184"/>
        <v/>
      </c>
      <c r="DN747" s="13" t="str">
        <f t="shared" si="185"/>
        <v/>
      </c>
      <c r="DO747" s="40">
        <f t="shared" si="186"/>
        <v>0</v>
      </c>
      <c r="DP747" s="40"/>
      <c r="DQ747" s="13" t="str">
        <f t="shared" si="187"/>
        <v/>
      </c>
      <c r="DR747" s="13"/>
      <c r="DS747" s="13"/>
    </row>
    <row r="748" spans="1:123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2"/>
      <c r="CP748" s="22"/>
      <c r="CQ748" s="22"/>
      <c r="CR748" s="22"/>
      <c r="CS748" s="22"/>
      <c r="CT748" s="22"/>
      <c r="CU748" s="22"/>
      <c r="CV748" s="22"/>
      <c r="CW748" s="22"/>
      <c r="CX748" s="22">
        <v>740</v>
      </c>
      <c r="CY748" s="13" t="s">
        <v>1798</v>
      </c>
      <c r="CZ748" s="14" t="s">
        <v>1799</v>
      </c>
      <c r="DA748" s="13" t="s">
        <v>96</v>
      </c>
      <c r="DB748" s="13" t="s">
        <v>99</v>
      </c>
      <c r="DC748" s="40">
        <v>33324</v>
      </c>
      <c r="DD748" s="13" t="str">
        <f t="shared" si="179"/>
        <v/>
      </c>
      <c r="DE748" s="13" t="str">
        <f t="shared" si="180"/>
        <v/>
      </c>
      <c r="DF748" s="13" t="str">
        <f t="shared" si="181"/>
        <v/>
      </c>
      <c r="DG748" s="40">
        <f t="shared" si="182"/>
        <v>0</v>
      </c>
      <c r="DH748" s="13" t="str">
        <f t="shared" si="176"/>
        <v/>
      </c>
      <c r="DI748" s="22" t="str">
        <f t="shared" si="177"/>
        <v/>
      </c>
      <c r="DJ748" s="13" t="str">
        <f>IF(DI748="","",RANK(DI748,$DI$9:$DI$1415,1)+COUNTIF($DI$9:DI748,DI748)-1)</f>
        <v/>
      </c>
      <c r="DK748" s="13" t="str">
        <f t="shared" si="178"/>
        <v/>
      </c>
      <c r="DL748" s="13" t="str">
        <f t="shared" si="183"/>
        <v/>
      </c>
      <c r="DM748" s="14" t="str">
        <f t="shared" si="184"/>
        <v/>
      </c>
      <c r="DN748" s="13" t="str">
        <f t="shared" si="185"/>
        <v/>
      </c>
      <c r="DO748" s="40">
        <f t="shared" si="186"/>
        <v>0</v>
      </c>
      <c r="DP748" s="40"/>
      <c r="DQ748" s="13" t="str">
        <f t="shared" si="187"/>
        <v/>
      </c>
      <c r="DR748" s="13"/>
      <c r="DS748" s="13"/>
    </row>
    <row r="749" spans="1:123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2"/>
      <c r="CP749" s="22"/>
      <c r="CQ749" s="22"/>
      <c r="CR749" s="22"/>
      <c r="CS749" s="22"/>
      <c r="CT749" s="22"/>
      <c r="CU749" s="22"/>
      <c r="CV749" s="22"/>
      <c r="CW749" s="22"/>
      <c r="CX749" s="22">
        <v>741</v>
      </c>
      <c r="CY749" s="13" t="s">
        <v>1800</v>
      </c>
      <c r="CZ749" s="14" t="s">
        <v>1801</v>
      </c>
      <c r="DA749" s="13" t="s">
        <v>1802</v>
      </c>
      <c r="DB749" s="13" t="s">
        <v>99</v>
      </c>
      <c r="DC749" s="40">
        <v>33322</v>
      </c>
      <c r="DD749" s="13" t="str">
        <f t="shared" si="179"/>
        <v/>
      </c>
      <c r="DE749" s="13" t="str">
        <f t="shared" si="180"/>
        <v/>
      </c>
      <c r="DF749" s="13" t="str">
        <f t="shared" si="181"/>
        <v/>
      </c>
      <c r="DG749" s="40">
        <f t="shared" si="182"/>
        <v>0</v>
      </c>
      <c r="DH749" s="13" t="str">
        <f t="shared" si="176"/>
        <v/>
      </c>
      <c r="DI749" s="22" t="str">
        <f t="shared" si="177"/>
        <v/>
      </c>
      <c r="DJ749" s="13" t="str">
        <f>IF(DI749="","",RANK(DI749,$DI$9:$DI$1415,1)+COUNTIF($DI$9:DI749,DI749)-1)</f>
        <v/>
      </c>
      <c r="DK749" s="13" t="str">
        <f t="shared" si="178"/>
        <v/>
      </c>
      <c r="DL749" s="13" t="str">
        <f t="shared" si="183"/>
        <v/>
      </c>
      <c r="DM749" s="14" t="str">
        <f t="shared" si="184"/>
        <v/>
      </c>
      <c r="DN749" s="13" t="str">
        <f t="shared" si="185"/>
        <v/>
      </c>
      <c r="DO749" s="40">
        <f t="shared" si="186"/>
        <v>0</v>
      </c>
      <c r="DP749" s="40"/>
      <c r="DQ749" s="13" t="str">
        <f t="shared" si="187"/>
        <v/>
      </c>
      <c r="DR749" s="13"/>
      <c r="DS749" s="13"/>
    </row>
    <row r="750" spans="1:123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2"/>
      <c r="CP750" s="22"/>
      <c r="CQ750" s="22"/>
      <c r="CR750" s="22"/>
      <c r="CS750" s="22"/>
      <c r="CT750" s="22"/>
      <c r="CU750" s="22"/>
      <c r="CV750" s="22"/>
      <c r="CW750" s="22"/>
      <c r="CX750" s="22">
        <v>742</v>
      </c>
      <c r="CY750" s="13" t="s">
        <v>1803</v>
      </c>
      <c r="CZ750" s="14" t="s">
        <v>1804</v>
      </c>
      <c r="DA750" s="13" t="s">
        <v>95</v>
      </c>
      <c r="DB750" s="13" t="s">
        <v>99</v>
      </c>
      <c r="DC750" s="40">
        <v>33911</v>
      </c>
      <c r="DD750" s="13" t="str">
        <f t="shared" si="179"/>
        <v/>
      </c>
      <c r="DE750" s="13" t="str">
        <f t="shared" si="180"/>
        <v/>
      </c>
      <c r="DF750" s="13" t="str">
        <f t="shared" si="181"/>
        <v/>
      </c>
      <c r="DG750" s="40">
        <f t="shared" si="182"/>
        <v>0</v>
      </c>
      <c r="DH750" s="13" t="str">
        <f t="shared" si="176"/>
        <v/>
      </c>
      <c r="DI750" s="22" t="str">
        <f t="shared" si="177"/>
        <v/>
      </c>
      <c r="DJ750" s="13" t="str">
        <f>IF(DI750="","",RANK(DI750,$DI$9:$DI$1415,1)+COUNTIF($DI$9:DI750,DI750)-1)</f>
        <v/>
      </c>
      <c r="DK750" s="13" t="str">
        <f t="shared" si="178"/>
        <v/>
      </c>
      <c r="DL750" s="13" t="str">
        <f t="shared" si="183"/>
        <v/>
      </c>
      <c r="DM750" s="14" t="str">
        <f t="shared" si="184"/>
        <v/>
      </c>
      <c r="DN750" s="13" t="str">
        <f t="shared" si="185"/>
        <v/>
      </c>
      <c r="DO750" s="40">
        <f t="shared" si="186"/>
        <v>0</v>
      </c>
      <c r="DP750" s="40"/>
      <c r="DQ750" s="13" t="str">
        <f t="shared" si="187"/>
        <v/>
      </c>
      <c r="DR750" s="13"/>
      <c r="DS750" s="13"/>
    </row>
    <row r="751" spans="1:123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2"/>
      <c r="CP751" s="22"/>
      <c r="CQ751" s="22"/>
      <c r="CR751" s="22"/>
      <c r="CS751" s="22"/>
      <c r="CT751" s="22"/>
      <c r="CU751" s="22"/>
      <c r="CV751" s="22"/>
      <c r="CW751" s="22"/>
      <c r="CX751" s="22">
        <v>743</v>
      </c>
      <c r="CY751" s="13" t="s">
        <v>1805</v>
      </c>
      <c r="CZ751" s="14" t="s">
        <v>1806</v>
      </c>
      <c r="DA751" s="13" t="s">
        <v>95</v>
      </c>
      <c r="DB751" s="13" t="s">
        <v>105</v>
      </c>
      <c r="DC751" s="40">
        <v>33708</v>
      </c>
      <c r="DD751" s="13" t="str">
        <f t="shared" si="179"/>
        <v/>
      </c>
      <c r="DE751" s="13" t="str">
        <f t="shared" si="180"/>
        <v/>
      </c>
      <c r="DF751" s="13" t="str">
        <f t="shared" si="181"/>
        <v/>
      </c>
      <c r="DG751" s="40">
        <f t="shared" si="182"/>
        <v>0</v>
      </c>
      <c r="DH751" s="13" t="str">
        <f t="shared" si="176"/>
        <v/>
      </c>
      <c r="DI751" s="22" t="str">
        <f t="shared" si="177"/>
        <v/>
      </c>
      <c r="DJ751" s="13" t="str">
        <f>IF(DI751="","",RANK(DI751,$DI$9:$DI$1415,1)+COUNTIF($DI$9:DI751,DI751)-1)</f>
        <v/>
      </c>
      <c r="DK751" s="13" t="str">
        <f t="shared" si="178"/>
        <v/>
      </c>
      <c r="DL751" s="13" t="str">
        <f t="shared" si="183"/>
        <v/>
      </c>
      <c r="DM751" s="14" t="str">
        <f t="shared" si="184"/>
        <v/>
      </c>
      <c r="DN751" s="13" t="str">
        <f t="shared" si="185"/>
        <v/>
      </c>
      <c r="DO751" s="40">
        <f t="shared" si="186"/>
        <v>0</v>
      </c>
      <c r="DP751" s="40"/>
      <c r="DQ751" s="13" t="str">
        <f t="shared" si="187"/>
        <v/>
      </c>
      <c r="DR751" s="13"/>
      <c r="DS751" s="13"/>
    </row>
    <row r="752" spans="1:123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2"/>
      <c r="CP752" s="22"/>
      <c r="CQ752" s="22"/>
      <c r="CR752" s="22"/>
      <c r="CS752" s="22"/>
      <c r="CT752" s="22"/>
      <c r="CU752" s="22"/>
      <c r="CV752" s="22"/>
      <c r="CW752" s="22"/>
      <c r="CX752" s="22">
        <v>744</v>
      </c>
      <c r="CY752" s="13" t="s">
        <v>1807</v>
      </c>
      <c r="CZ752" s="14" t="s">
        <v>1808</v>
      </c>
      <c r="DA752" s="13" t="s">
        <v>95</v>
      </c>
      <c r="DB752" s="13" t="s">
        <v>99</v>
      </c>
      <c r="DC752" s="40">
        <v>34252</v>
      </c>
      <c r="DD752" s="13" t="str">
        <f t="shared" si="179"/>
        <v/>
      </c>
      <c r="DE752" s="13" t="str">
        <f t="shared" si="180"/>
        <v/>
      </c>
      <c r="DF752" s="13" t="str">
        <f t="shared" si="181"/>
        <v/>
      </c>
      <c r="DG752" s="40">
        <f t="shared" si="182"/>
        <v>0</v>
      </c>
      <c r="DH752" s="13" t="str">
        <f t="shared" si="176"/>
        <v/>
      </c>
      <c r="DI752" s="22" t="str">
        <f t="shared" si="177"/>
        <v/>
      </c>
      <c r="DJ752" s="13" t="str">
        <f>IF(DI752="","",RANK(DI752,$DI$9:$DI$1415,1)+COUNTIF($DI$9:DI752,DI752)-1)</f>
        <v/>
      </c>
      <c r="DK752" s="13" t="str">
        <f t="shared" si="178"/>
        <v/>
      </c>
      <c r="DL752" s="13" t="str">
        <f t="shared" si="183"/>
        <v/>
      </c>
      <c r="DM752" s="14" t="str">
        <f t="shared" si="184"/>
        <v/>
      </c>
      <c r="DN752" s="13" t="str">
        <f t="shared" si="185"/>
        <v/>
      </c>
      <c r="DO752" s="40">
        <f t="shared" si="186"/>
        <v>0</v>
      </c>
      <c r="DP752" s="40"/>
      <c r="DQ752" s="13" t="str">
        <f t="shared" si="187"/>
        <v/>
      </c>
      <c r="DR752" s="13"/>
      <c r="DS752" s="13"/>
    </row>
    <row r="753" spans="1:123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2"/>
      <c r="CP753" s="22"/>
      <c r="CQ753" s="22"/>
      <c r="CR753" s="22"/>
      <c r="CS753" s="22"/>
      <c r="CT753" s="22"/>
      <c r="CU753" s="22"/>
      <c r="CV753" s="22"/>
      <c r="CW753" s="22"/>
      <c r="CX753" s="22">
        <v>745</v>
      </c>
      <c r="CY753" s="13" t="s">
        <v>1809</v>
      </c>
      <c r="CZ753" s="14" t="s">
        <v>1810</v>
      </c>
      <c r="DA753" s="13" t="s">
        <v>96</v>
      </c>
      <c r="DB753" s="13" t="s">
        <v>100</v>
      </c>
      <c r="DC753" s="40"/>
      <c r="DD753" s="13" t="str">
        <f t="shared" si="179"/>
        <v/>
      </c>
      <c r="DE753" s="13" t="str">
        <f t="shared" si="180"/>
        <v/>
      </c>
      <c r="DF753" s="13" t="str">
        <f t="shared" si="181"/>
        <v/>
      </c>
      <c r="DG753" s="40">
        <f t="shared" si="182"/>
        <v>0</v>
      </c>
      <c r="DH753" s="13" t="str">
        <f t="shared" si="176"/>
        <v/>
      </c>
      <c r="DI753" s="22" t="str">
        <f t="shared" si="177"/>
        <v/>
      </c>
      <c r="DJ753" s="13" t="str">
        <f>IF(DI753="","",RANK(DI753,$DI$9:$DI$1415,1)+COUNTIF($DI$9:DI753,DI753)-1)</f>
        <v/>
      </c>
      <c r="DK753" s="13" t="str">
        <f t="shared" si="178"/>
        <v/>
      </c>
      <c r="DL753" s="13" t="str">
        <f t="shared" si="183"/>
        <v/>
      </c>
      <c r="DM753" s="14" t="str">
        <f t="shared" si="184"/>
        <v/>
      </c>
      <c r="DN753" s="13" t="str">
        <f t="shared" si="185"/>
        <v/>
      </c>
      <c r="DO753" s="40">
        <f t="shared" si="186"/>
        <v>0</v>
      </c>
      <c r="DP753" s="40"/>
      <c r="DQ753" s="13" t="str">
        <f t="shared" si="187"/>
        <v/>
      </c>
      <c r="DR753" s="13"/>
      <c r="DS753" s="13"/>
    </row>
    <row r="754" spans="1:123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2"/>
      <c r="CP754" s="22"/>
      <c r="CQ754" s="22"/>
      <c r="CR754" s="22"/>
      <c r="CS754" s="22"/>
      <c r="CT754" s="22"/>
      <c r="CU754" s="22"/>
      <c r="CV754" s="22"/>
      <c r="CW754" s="22"/>
      <c r="CX754" s="22">
        <v>746</v>
      </c>
      <c r="CY754" s="13" t="s">
        <v>1811</v>
      </c>
      <c r="CZ754" s="14" t="s">
        <v>1812</v>
      </c>
      <c r="DA754" s="13" t="s">
        <v>95</v>
      </c>
      <c r="DB754" s="13" t="s">
        <v>52</v>
      </c>
      <c r="DC754" s="40"/>
      <c r="DD754" s="13" t="str">
        <f t="shared" si="179"/>
        <v/>
      </c>
      <c r="DE754" s="13" t="str">
        <f t="shared" si="180"/>
        <v/>
      </c>
      <c r="DF754" s="13" t="str">
        <f t="shared" si="181"/>
        <v/>
      </c>
      <c r="DG754" s="40">
        <f t="shared" si="182"/>
        <v>0</v>
      </c>
      <c r="DH754" s="13" t="str">
        <f t="shared" si="176"/>
        <v/>
      </c>
      <c r="DI754" s="22" t="str">
        <f t="shared" si="177"/>
        <v/>
      </c>
      <c r="DJ754" s="13" t="str">
        <f>IF(DI754="","",RANK(DI754,$DI$9:$DI$1415,1)+COUNTIF($DI$9:DI754,DI754)-1)</f>
        <v/>
      </c>
      <c r="DK754" s="13" t="str">
        <f t="shared" si="178"/>
        <v/>
      </c>
      <c r="DL754" s="13" t="str">
        <f t="shared" si="183"/>
        <v/>
      </c>
      <c r="DM754" s="14" t="str">
        <f t="shared" si="184"/>
        <v/>
      </c>
      <c r="DN754" s="13" t="str">
        <f t="shared" si="185"/>
        <v/>
      </c>
      <c r="DO754" s="40">
        <f t="shared" si="186"/>
        <v>0</v>
      </c>
      <c r="DP754" s="40"/>
      <c r="DQ754" s="13" t="str">
        <f t="shared" si="187"/>
        <v/>
      </c>
      <c r="DR754" s="13"/>
      <c r="DS754" s="13"/>
    </row>
    <row r="755" spans="1:123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22"/>
      <c r="CD755" s="22"/>
      <c r="CE755" s="22"/>
      <c r="CF755" s="22"/>
      <c r="CG755" s="22"/>
      <c r="CH755" s="22"/>
      <c r="CI755" s="22"/>
      <c r="CJ755" s="22"/>
      <c r="CK755" s="22"/>
      <c r="CL755" s="22"/>
      <c r="CM755" s="22"/>
      <c r="CN755" s="22"/>
      <c r="CO755" s="22"/>
      <c r="CP755" s="22"/>
      <c r="CQ755" s="22"/>
      <c r="CR755" s="22"/>
      <c r="CS755" s="22"/>
      <c r="CT755" s="22"/>
      <c r="CU755" s="22"/>
      <c r="CV755" s="22"/>
      <c r="CW755" s="22"/>
      <c r="CX755" s="22">
        <v>747</v>
      </c>
      <c r="CY755" s="13" t="s">
        <v>1813</v>
      </c>
      <c r="CZ755" s="14" t="s">
        <v>1814</v>
      </c>
      <c r="DA755" s="13" t="s">
        <v>96</v>
      </c>
      <c r="DB755" s="13" t="s">
        <v>52</v>
      </c>
      <c r="DC755" s="40"/>
      <c r="DD755" s="13" t="str">
        <f t="shared" si="179"/>
        <v/>
      </c>
      <c r="DE755" s="13" t="str">
        <f t="shared" si="180"/>
        <v/>
      </c>
      <c r="DF755" s="13" t="str">
        <f t="shared" si="181"/>
        <v/>
      </c>
      <c r="DG755" s="40">
        <f t="shared" si="182"/>
        <v>0</v>
      </c>
      <c r="DH755" s="13" t="str">
        <f t="shared" si="176"/>
        <v/>
      </c>
      <c r="DI755" s="22" t="str">
        <f t="shared" si="177"/>
        <v/>
      </c>
      <c r="DJ755" s="13" t="str">
        <f>IF(DI755="","",RANK(DI755,$DI$9:$DI$1415,1)+COUNTIF($DI$9:DI755,DI755)-1)</f>
        <v/>
      </c>
      <c r="DK755" s="13" t="str">
        <f t="shared" si="178"/>
        <v/>
      </c>
      <c r="DL755" s="13" t="str">
        <f t="shared" si="183"/>
        <v/>
      </c>
      <c r="DM755" s="14" t="str">
        <f t="shared" si="184"/>
        <v/>
      </c>
      <c r="DN755" s="13" t="str">
        <f t="shared" si="185"/>
        <v/>
      </c>
      <c r="DO755" s="40">
        <f t="shared" si="186"/>
        <v>0</v>
      </c>
      <c r="DP755" s="40"/>
      <c r="DQ755" s="13" t="str">
        <f t="shared" si="187"/>
        <v/>
      </c>
      <c r="DR755" s="13"/>
      <c r="DS755" s="13"/>
    </row>
    <row r="756" spans="1:123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22"/>
      <c r="CD756" s="22"/>
      <c r="CE756" s="22"/>
      <c r="CF756" s="22"/>
      <c r="CG756" s="22"/>
      <c r="CH756" s="22"/>
      <c r="CI756" s="22"/>
      <c r="CJ756" s="22"/>
      <c r="CK756" s="22"/>
      <c r="CL756" s="22"/>
      <c r="CM756" s="22"/>
      <c r="CN756" s="22"/>
      <c r="CO756" s="22"/>
      <c r="CP756" s="22"/>
      <c r="CQ756" s="22"/>
      <c r="CR756" s="22"/>
      <c r="CS756" s="22"/>
      <c r="CT756" s="22"/>
      <c r="CU756" s="22"/>
      <c r="CV756" s="22"/>
      <c r="CW756" s="22"/>
      <c r="CX756" s="22">
        <v>748</v>
      </c>
      <c r="CY756" s="13" t="s">
        <v>1815</v>
      </c>
      <c r="CZ756" s="14" t="s">
        <v>1816</v>
      </c>
      <c r="DA756" s="13" t="s">
        <v>96</v>
      </c>
      <c r="DB756" s="13" t="s">
        <v>52</v>
      </c>
      <c r="DC756" s="40"/>
      <c r="DD756" s="13" t="str">
        <f t="shared" si="179"/>
        <v/>
      </c>
      <c r="DE756" s="13" t="str">
        <f t="shared" si="180"/>
        <v/>
      </c>
      <c r="DF756" s="13" t="str">
        <f t="shared" si="181"/>
        <v/>
      </c>
      <c r="DG756" s="40">
        <f t="shared" si="182"/>
        <v>0</v>
      </c>
      <c r="DH756" s="13" t="str">
        <f t="shared" si="176"/>
        <v/>
      </c>
      <c r="DI756" s="22" t="str">
        <f t="shared" si="177"/>
        <v/>
      </c>
      <c r="DJ756" s="13" t="str">
        <f>IF(DI756="","",RANK(DI756,$DI$9:$DI$1415,1)+COUNTIF($DI$9:DI756,DI756)-1)</f>
        <v/>
      </c>
      <c r="DK756" s="13" t="str">
        <f t="shared" si="178"/>
        <v/>
      </c>
      <c r="DL756" s="13" t="str">
        <f t="shared" si="183"/>
        <v/>
      </c>
      <c r="DM756" s="14" t="str">
        <f t="shared" si="184"/>
        <v/>
      </c>
      <c r="DN756" s="13" t="str">
        <f t="shared" si="185"/>
        <v/>
      </c>
      <c r="DO756" s="40">
        <f t="shared" si="186"/>
        <v>0</v>
      </c>
      <c r="DP756" s="40"/>
      <c r="DQ756" s="13" t="str">
        <f t="shared" si="187"/>
        <v/>
      </c>
      <c r="DR756" s="13"/>
      <c r="DS756" s="13"/>
    </row>
    <row r="757" spans="1:123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22"/>
      <c r="CD757" s="22"/>
      <c r="CE757" s="22"/>
      <c r="CF757" s="22"/>
      <c r="CG757" s="22"/>
      <c r="CH757" s="22"/>
      <c r="CI757" s="22"/>
      <c r="CJ757" s="22"/>
      <c r="CK757" s="22"/>
      <c r="CL757" s="22"/>
      <c r="CM757" s="22"/>
      <c r="CN757" s="22"/>
      <c r="CO757" s="22"/>
      <c r="CP757" s="22"/>
      <c r="CQ757" s="22"/>
      <c r="CR757" s="22"/>
      <c r="CS757" s="22"/>
      <c r="CT757" s="22"/>
      <c r="CU757" s="22"/>
      <c r="CV757" s="22"/>
      <c r="CW757" s="22"/>
      <c r="CX757" s="22">
        <v>749</v>
      </c>
      <c r="CY757" s="13" t="s">
        <v>1817</v>
      </c>
      <c r="CZ757" s="14" t="s">
        <v>1818</v>
      </c>
      <c r="DA757" s="13" t="s">
        <v>95</v>
      </c>
      <c r="DB757" s="13" t="s">
        <v>52</v>
      </c>
      <c r="DC757" s="40"/>
      <c r="DD757" s="13" t="str">
        <f t="shared" si="179"/>
        <v/>
      </c>
      <c r="DE757" s="13" t="str">
        <f t="shared" si="180"/>
        <v/>
      </c>
      <c r="DF757" s="13" t="str">
        <f t="shared" si="181"/>
        <v/>
      </c>
      <c r="DG757" s="40">
        <f t="shared" si="182"/>
        <v>0</v>
      </c>
      <c r="DH757" s="13" t="str">
        <f t="shared" si="176"/>
        <v/>
      </c>
      <c r="DI757" s="22" t="str">
        <f t="shared" si="177"/>
        <v/>
      </c>
      <c r="DJ757" s="13" t="str">
        <f>IF(DI757="","",RANK(DI757,$DI$9:$DI$1415,1)+COUNTIF($DI$9:DI757,DI757)-1)</f>
        <v/>
      </c>
      <c r="DK757" s="13" t="str">
        <f t="shared" si="178"/>
        <v/>
      </c>
      <c r="DL757" s="13" t="str">
        <f t="shared" si="183"/>
        <v/>
      </c>
      <c r="DM757" s="14" t="str">
        <f t="shared" si="184"/>
        <v/>
      </c>
      <c r="DN757" s="13" t="str">
        <f t="shared" si="185"/>
        <v/>
      </c>
      <c r="DO757" s="40">
        <f t="shared" si="186"/>
        <v>0</v>
      </c>
      <c r="DP757" s="40"/>
      <c r="DQ757" s="13" t="str">
        <f t="shared" si="187"/>
        <v/>
      </c>
      <c r="DR757" s="13"/>
      <c r="DS757" s="13"/>
    </row>
    <row r="758" spans="1:123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22"/>
      <c r="CL758" s="22"/>
      <c r="CM758" s="22"/>
      <c r="CN758" s="22"/>
      <c r="CO758" s="22"/>
      <c r="CP758" s="22"/>
      <c r="CQ758" s="22"/>
      <c r="CR758" s="22"/>
      <c r="CS758" s="22"/>
      <c r="CT758" s="22"/>
      <c r="CU758" s="22"/>
      <c r="CV758" s="22"/>
      <c r="CW758" s="22"/>
      <c r="CX758" s="22">
        <v>750</v>
      </c>
      <c r="CY758" s="13" t="s">
        <v>1819</v>
      </c>
      <c r="CZ758" s="14" t="s">
        <v>1820</v>
      </c>
      <c r="DA758" s="13" t="s">
        <v>95</v>
      </c>
      <c r="DB758" s="13" t="s">
        <v>100</v>
      </c>
      <c r="DC758" s="40">
        <v>33810</v>
      </c>
      <c r="DD758" s="13" t="str">
        <f t="shared" si="179"/>
        <v/>
      </c>
      <c r="DE758" s="13" t="str">
        <f t="shared" si="180"/>
        <v/>
      </c>
      <c r="DF758" s="13" t="str">
        <f t="shared" si="181"/>
        <v/>
      </c>
      <c r="DG758" s="40">
        <f t="shared" si="182"/>
        <v>0</v>
      </c>
      <c r="DH758" s="13" t="str">
        <f t="shared" si="176"/>
        <v/>
      </c>
      <c r="DI758" s="22" t="str">
        <f t="shared" si="177"/>
        <v/>
      </c>
      <c r="DJ758" s="13" t="str">
        <f>IF(DI758="","",RANK(DI758,$DI$9:$DI$1415,1)+COUNTIF($DI$9:DI758,DI758)-1)</f>
        <v/>
      </c>
      <c r="DK758" s="13" t="str">
        <f t="shared" si="178"/>
        <v/>
      </c>
      <c r="DL758" s="13" t="str">
        <f t="shared" si="183"/>
        <v/>
      </c>
      <c r="DM758" s="14" t="str">
        <f t="shared" si="184"/>
        <v/>
      </c>
      <c r="DN758" s="13" t="str">
        <f t="shared" si="185"/>
        <v/>
      </c>
      <c r="DO758" s="40">
        <f t="shared" si="186"/>
        <v>0</v>
      </c>
      <c r="DP758" s="40"/>
      <c r="DQ758" s="13" t="str">
        <f t="shared" si="187"/>
        <v/>
      </c>
      <c r="DR758" s="13"/>
      <c r="DS758" s="13"/>
    </row>
    <row r="759" spans="1:123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22"/>
      <c r="CD759" s="22"/>
      <c r="CE759" s="22"/>
      <c r="CF759" s="22"/>
      <c r="CG759" s="22"/>
      <c r="CH759" s="22"/>
      <c r="CI759" s="22"/>
      <c r="CJ759" s="22"/>
      <c r="CK759" s="22"/>
      <c r="CL759" s="22"/>
      <c r="CM759" s="22"/>
      <c r="CN759" s="22"/>
      <c r="CO759" s="22"/>
      <c r="CP759" s="22"/>
      <c r="CQ759" s="22"/>
      <c r="CR759" s="22"/>
      <c r="CS759" s="22"/>
      <c r="CT759" s="22"/>
      <c r="CU759" s="22"/>
      <c r="CV759" s="22"/>
      <c r="CW759" s="22"/>
      <c r="CX759" s="22">
        <v>751</v>
      </c>
      <c r="CY759" s="13" t="s">
        <v>1821</v>
      </c>
      <c r="CZ759" s="14" t="s">
        <v>1822</v>
      </c>
      <c r="DA759" s="13" t="s">
        <v>95</v>
      </c>
      <c r="DB759" s="13" t="s">
        <v>100</v>
      </c>
      <c r="DC759" s="40">
        <v>33101</v>
      </c>
      <c r="DD759" s="13" t="str">
        <f t="shared" si="179"/>
        <v/>
      </c>
      <c r="DE759" s="13" t="str">
        <f t="shared" si="180"/>
        <v/>
      </c>
      <c r="DF759" s="13" t="str">
        <f t="shared" si="181"/>
        <v/>
      </c>
      <c r="DG759" s="40">
        <f t="shared" si="182"/>
        <v>0</v>
      </c>
      <c r="DH759" s="13" t="str">
        <f t="shared" si="176"/>
        <v/>
      </c>
      <c r="DI759" s="22" t="str">
        <f t="shared" si="177"/>
        <v/>
      </c>
      <c r="DJ759" s="13" t="str">
        <f>IF(DI759="","",RANK(DI759,$DI$9:$DI$1415,1)+COUNTIF($DI$9:DI759,DI759)-1)</f>
        <v/>
      </c>
      <c r="DK759" s="13" t="str">
        <f t="shared" si="178"/>
        <v/>
      </c>
      <c r="DL759" s="13" t="str">
        <f t="shared" si="183"/>
        <v/>
      </c>
      <c r="DM759" s="14" t="str">
        <f t="shared" si="184"/>
        <v/>
      </c>
      <c r="DN759" s="13" t="str">
        <f t="shared" si="185"/>
        <v/>
      </c>
      <c r="DO759" s="40">
        <f t="shared" si="186"/>
        <v>0</v>
      </c>
      <c r="DP759" s="40"/>
      <c r="DQ759" s="13" t="str">
        <f t="shared" si="187"/>
        <v/>
      </c>
      <c r="DR759" s="13"/>
      <c r="DS759" s="13"/>
    </row>
    <row r="760" spans="1:123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22"/>
      <c r="CD760" s="22"/>
      <c r="CE760" s="22"/>
      <c r="CF760" s="22"/>
      <c r="CG760" s="22"/>
      <c r="CH760" s="22"/>
      <c r="CI760" s="22"/>
      <c r="CJ760" s="22"/>
      <c r="CK760" s="22"/>
      <c r="CL760" s="22"/>
      <c r="CM760" s="22"/>
      <c r="CN760" s="22"/>
      <c r="CO760" s="22"/>
      <c r="CP760" s="22"/>
      <c r="CQ760" s="22"/>
      <c r="CR760" s="22"/>
      <c r="CS760" s="22"/>
      <c r="CT760" s="22"/>
      <c r="CU760" s="22"/>
      <c r="CV760" s="22"/>
      <c r="CW760" s="22"/>
      <c r="CX760" s="22">
        <v>752</v>
      </c>
      <c r="CY760" s="13" t="s">
        <v>1823</v>
      </c>
      <c r="CZ760" s="14" t="s">
        <v>1824</v>
      </c>
      <c r="DA760" s="13" t="s">
        <v>95</v>
      </c>
      <c r="DB760" s="13" t="s">
        <v>100</v>
      </c>
      <c r="DC760" s="40">
        <v>33587</v>
      </c>
      <c r="DD760" s="13" t="str">
        <f t="shared" si="179"/>
        <v/>
      </c>
      <c r="DE760" s="13" t="str">
        <f t="shared" si="180"/>
        <v/>
      </c>
      <c r="DF760" s="13" t="str">
        <f t="shared" si="181"/>
        <v/>
      </c>
      <c r="DG760" s="40">
        <f t="shared" si="182"/>
        <v>0</v>
      </c>
      <c r="DH760" s="13" t="str">
        <f t="shared" si="176"/>
        <v/>
      </c>
      <c r="DI760" s="22" t="str">
        <f t="shared" si="177"/>
        <v/>
      </c>
      <c r="DJ760" s="13" t="str">
        <f>IF(DI760="","",RANK(DI760,$DI$9:$DI$1415,1)+COUNTIF($DI$9:DI760,DI760)-1)</f>
        <v/>
      </c>
      <c r="DK760" s="13" t="str">
        <f t="shared" si="178"/>
        <v/>
      </c>
      <c r="DL760" s="13" t="str">
        <f t="shared" si="183"/>
        <v/>
      </c>
      <c r="DM760" s="14" t="str">
        <f t="shared" si="184"/>
        <v/>
      </c>
      <c r="DN760" s="13" t="str">
        <f t="shared" si="185"/>
        <v/>
      </c>
      <c r="DO760" s="40">
        <f t="shared" si="186"/>
        <v>0</v>
      </c>
      <c r="DP760" s="40"/>
      <c r="DQ760" s="13" t="str">
        <f t="shared" si="187"/>
        <v/>
      </c>
      <c r="DR760" s="13"/>
      <c r="DS760" s="13"/>
    </row>
    <row r="761" spans="1:123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22"/>
      <c r="CD761" s="22"/>
      <c r="CE761" s="22"/>
      <c r="CF761" s="22"/>
      <c r="CG761" s="22"/>
      <c r="CH761" s="22"/>
      <c r="CI761" s="22"/>
      <c r="CJ761" s="22"/>
      <c r="CK761" s="22"/>
      <c r="CL761" s="22"/>
      <c r="CM761" s="22"/>
      <c r="CN761" s="22"/>
      <c r="CO761" s="22"/>
      <c r="CP761" s="22"/>
      <c r="CQ761" s="22"/>
      <c r="CR761" s="22"/>
      <c r="CS761" s="22"/>
      <c r="CT761" s="22"/>
      <c r="CU761" s="22"/>
      <c r="CV761" s="22"/>
      <c r="CW761" s="22"/>
      <c r="CX761" s="22">
        <v>753</v>
      </c>
      <c r="CY761" s="13" t="s">
        <v>1825</v>
      </c>
      <c r="CZ761" s="14" t="s">
        <v>1826</v>
      </c>
      <c r="DA761" s="13" t="s">
        <v>95</v>
      </c>
      <c r="DB761" s="13" t="s">
        <v>100</v>
      </c>
      <c r="DC761" s="40">
        <v>33464</v>
      </c>
      <c r="DD761" s="13" t="str">
        <f t="shared" si="179"/>
        <v/>
      </c>
      <c r="DE761" s="13" t="str">
        <f t="shared" si="180"/>
        <v/>
      </c>
      <c r="DF761" s="13" t="str">
        <f t="shared" si="181"/>
        <v/>
      </c>
      <c r="DG761" s="40">
        <f t="shared" si="182"/>
        <v>0</v>
      </c>
      <c r="DH761" s="13" t="str">
        <f t="shared" si="176"/>
        <v/>
      </c>
      <c r="DI761" s="22" t="str">
        <f t="shared" si="177"/>
        <v/>
      </c>
      <c r="DJ761" s="13" t="str">
        <f>IF(DI761="","",RANK(DI761,$DI$9:$DI$1415,1)+COUNTIF($DI$9:DI761,DI761)-1)</f>
        <v/>
      </c>
      <c r="DK761" s="13" t="str">
        <f t="shared" si="178"/>
        <v/>
      </c>
      <c r="DL761" s="13" t="str">
        <f t="shared" si="183"/>
        <v/>
      </c>
      <c r="DM761" s="14" t="str">
        <f t="shared" si="184"/>
        <v/>
      </c>
      <c r="DN761" s="13" t="str">
        <f t="shared" si="185"/>
        <v/>
      </c>
      <c r="DO761" s="40">
        <f t="shared" si="186"/>
        <v>0</v>
      </c>
      <c r="DP761" s="40"/>
      <c r="DQ761" s="13" t="str">
        <f t="shared" si="187"/>
        <v/>
      </c>
      <c r="DR761" s="13"/>
      <c r="DS761" s="13"/>
    </row>
    <row r="762" spans="1:123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22"/>
      <c r="CD762" s="22"/>
      <c r="CE762" s="22"/>
      <c r="CF762" s="22"/>
      <c r="CG762" s="22"/>
      <c r="CH762" s="22"/>
      <c r="CI762" s="22"/>
      <c r="CJ762" s="22"/>
      <c r="CK762" s="22"/>
      <c r="CL762" s="22"/>
      <c r="CM762" s="22"/>
      <c r="CN762" s="22"/>
      <c r="CO762" s="22"/>
      <c r="CP762" s="22"/>
      <c r="CQ762" s="22"/>
      <c r="CR762" s="22"/>
      <c r="CS762" s="22"/>
      <c r="CT762" s="22"/>
      <c r="CU762" s="22"/>
      <c r="CV762" s="22"/>
      <c r="CW762" s="22"/>
      <c r="CX762" s="22">
        <v>754</v>
      </c>
      <c r="CY762" s="13" t="s">
        <v>1827</v>
      </c>
      <c r="CZ762" s="14" t="s">
        <v>1828</v>
      </c>
      <c r="DA762" s="13" t="s">
        <v>96</v>
      </c>
      <c r="DB762" s="13" t="s">
        <v>100</v>
      </c>
      <c r="DC762" s="40">
        <v>33500</v>
      </c>
      <c r="DD762" s="13" t="str">
        <f t="shared" si="179"/>
        <v/>
      </c>
      <c r="DE762" s="13" t="str">
        <f t="shared" si="180"/>
        <v/>
      </c>
      <c r="DF762" s="13" t="str">
        <f t="shared" si="181"/>
        <v/>
      </c>
      <c r="DG762" s="40">
        <f t="shared" si="182"/>
        <v>0</v>
      </c>
      <c r="DH762" s="13" t="str">
        <f t="shared" si="176"/>
        <v/>
      </c>
      <c r="DI762" s="22" t="str">
        <f t="shared" si="177"/>
        <v/>
      </c>
      <c r="DJ762" s="13" t="str">
        <f>IF(DI762="","",RANK(DI762,$DI$9:$DI$1415,1)+COUNTIF($DI$9:DI762,DI762)-1)</f>
        <v/>
      </c>
      <c r="DK762" s="13" t="str">
        <f t="shared" si="178"/>
        <v/>
      </c>
      <c r="DL762" s="13" t="str">
        <f t="shared" si="183"/>
        <v/>
      </c>
      <c r="DM762" s="14" t="str">
        <f t="shared" si="184"/>
        <v/>
      </c>
      <c r="DN762" s="13" t="str">
        <f t="shared" si="185"/>
        <v/>
      </c>
      <c r="DO762" s="40">
        <f t="shared" si="186"/>
        <v>0</v>
      </c>
      <c r="DP762" s="40"/>
      <c r="DQ762" s="13" t="str">
        <f t="shared" si="187"/>
        <v/>
      </c>
      <c r="DR762" s="13"/>
      <c r="DS762" s="13"/>
    </row>
    <row r="763" spans="1:123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22"/>
      <c r="CD763" s="22"/>
      <c r="CE763" s="22"/>
      <c r="CF763" s="22"/>
      <c r="CG763" s="22"/>
      <c r="CH763" s="22"/>
      <c r="CI763" s="22"/>
      <c r="CJ763" s="22"/>
      <c r="CK763" s="22"/>
      <c r="CL763" s="22"/>
      <c r="CM763" s="22"/>
      <c r="CN763" s="22"/>
      <c r="CO763" s="22"/>
      <c r="CP763" s="22"/>
      <c r="CQ763" s="22"/>
      <c r="CR763" s="22"/>
      <c r="CS763" s="22"/>
      <c r="CT763" s="22"/>
      <c r="CU763" s="22"/>
      <c r="CV763" s="22"/>
      <c r="CW763" s="22"/>
      <c r="CX763" s="22">
        <v>755</v>
      </c>
      <c r="CY763" s="13" t="s">
        <v>1829</v>
      </c>
      <c r="CZ763" s="14" t="s">
        <v>1830</v>
      </c>
      <c r="DA763" s="13" t="s">
        <v>96</v>
      </c>
      <c r="DB763" s="13" t="s">
        <v>100</v>
      </c>
      <c r="DC763" s="40">
        <v>33725</v>
      </c>
      <c r="DD763" s="13" t="str">
        <f t="shared" si="179"/>
        <v/>
      </c>
      <c r="DE763" s="13" t="str">
        <f t="shared" si="180"/>
        <v/>
      </c>
      <c r="DF763" s="13" t="str">
        <f t="shared" si="181"/>
        <v/>
      </c>
      <c r="DG763" s="40">
        <f t="shared" si="182"/>
        <v>0</v>
      </c>
      <c r="DH763" s="13" t="str">
        <f t="shared" si="176"/>
        <v/>
      </c>
      <c r="DI763" s="22" t="str">
        <f t="shared" si="177"/>
        <v/>
      </c>
      <c r="DJ763" s="13" t="str">
        <f>IF(DI763="","",RANK(DI763,$DI$9:$DI$1415,1)+COUNTIF($DI$9:DI763,DI763)-1)</f>
        <v/>
      </c>
      <c r="DK763" s="13" t="str">
        <f t="shared" si="178"/>
        <v/>
      </c>
      <c r="DL763" s="13" t="str">
        <f t="shared" si="183"/>
        <v/>
      </c>
      <c r="DM763" s="14" t="str">
        <f t="shared" si="184"/>
        <v/>
      </c>
      <c r="DN763" s="13" t="str">
        <f t="shared" si="185"/>
        <v/>
      </c>
      <c r="DO763" s="40">
        <f t="shared" si="186"/>
        <v>0</v>
      </c>
      <c r="DP763" s="40"/>
      <c r="DQ763" s="13" t="str">
        <f t="shared" si="187"/>
        <v/>
      </c>
      <c r="DR763" s="13"/>
      <c r="DS763" s="13"/>
    </row>
    <row r="764" spans="1:123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2"/>
      <c r="CP764" s="22"/>
      <c r="CQ764" s="22"/>
      <c r="CR764" s="22"/>
      <c r="CS764" s="22"/>
      <c r="CT764" s="22"/>
      <c r="CU764" s="22"/>
      <c r="CV764" s="22"/>
      <c r="CW764" s="22"/>
      <c r="CX764" s="22">
        <v>756</v>
      </c>
      <c r="CY764" s="13" t="s">
        <v>1831</v>
      </c>
      <c r="CZ764" s="14" t="s">
        <v>1832</v>
      </c>
      <c r="DA764" s="13" t="s">
        <v>95</v>
      </c>
      <c r="DB764" s="13" t="s">
        <v>100</v>
      </c>
      <c r="DC764" s="40">
        <v>33489</v>
      </c>
      <c r="DD764" s="13" t="str">
        <f t="shared" si="179"/>
        <v/>
      </c>
      <c r="DE764" s="13" t="str">
        <f t="shared" si="180"/>
        <v/>
      </c>
      <c r="DF764" s="13" t="str">
        <f t="shared" si="181"/>
        <v/>
      </c>
      <c r="DG764" s="40">
        <f t="shared" si="182"/>
        <v>0</v>
      </c>
      <c r="DH764" s="13" t="str">
        <f t="shared" si="176"/>
        <v/>
      </c>
      <c r="DI764" s="22" t="str">
        <f t="shared" si="177"/>
        <v/>
      </c>
      <c r="DJ764" s="13" t="str">
        <f>IF(DI764="","",RANK(DI764,$DI$9:$DI$1415,1)+COUNTIF($DI$9:DI764,DI764)-1)</f>
        <v/>
      </c>
      <c r="DK764" s="13" t="str">
        <f t="shared" si="178"/>
        <v/>
      </c>
      <c r="DL764" s="13" t="str">
        <f t="shared" si="183"/>
        <v/>
      </c>
      <c r="DM764" s="14" t="str">
        <f t="shared" si="184"/>
        <v/>
      </c>
      <c r="DN764" s="13" t="str">
        <f t="shared" si="185"/>
        <v/>
      </c>
      <c r="DO764" s="40">
        <f t="shared" si="186"/>
        <v>0</v>
      </c>
      <c r="DP764" s="40"/>
      <c r="DQ764" s="13" t="str">
        <f t="shared" si="187"/>
        <v/>
      </c>
      <c r="DR764" s="13"/>
      <c r="DS764" s="13"/>
    </row>
    <row r="765" spans="1:123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2"/>
      <c r="CP765" s="22"/>
      <c r="CQ765" s="22"/>
      <c r="CR765" s="22"/>
      <c r="CS765" s="22"/>
      <c r="CT765" s="22"/>
      <c r="CU765" s="22"/>
      <c r="CV765" s="22"/>
      <c r="CW765" s="22"/>
      <c r="CX765" s="22">
        <v>757</v>
      </c>
      <c r="CY765" s="13" t="s">
        <v>1833</v>
      </c>
      <c r="CZ765" s="14" t="s">
        <v>1834</v>
      </c>
      <c r="DA765" s="13" t="s">
        <v>96</v>
      </c>
      <c r="DB765" s="13" t="s">
        <v>98</v>
      </c>
      <c r="DC765" s="40">
        <v>25706</v>
      </c>
      <c r="DD765" s="13" t="str">
        <f t="shared" si="179"/>
        <v/>
      </c>
      <c r="DE765" s="13" t="str">
        <f t="shared" si="180"/>
        <v/>
      </c>
      <c r="DF765" s="13" t="str">
        <f t="shared" si="181"/>
        <v/>
      </c>
      <c r="DG765" s="40">
        <f t="shared" si="182"/>
        <v>0</v>
      </c>
      <c r="DH765" s="13" t="str">
        <f t="shared" si="176"/>
        <v/>
      </c>
      <c r="DI765" s="22" t="str">
        <f t="shared" si="177"/>
        <v/>
      </c>
      <c r="DJ765" s="13" t="str">
        <f>IF(DI765="","",RANK(DI765,$DI$9:$DI$1415,1)+COUNTIF($DI$9:DI765,DI765)-1)</f>
        <v/>
      </c>
      <c r="DK765" s="13" t="str">
        <f t="shared" si="178"/>
        <v/>
      </c>
      <c r="DL765" s="13" t="str">
        <f t="shared" si="183"/>
        <v/>
      </c>
      <c r="DM765" s="14" t="str">
        <f t="shared" si="184"/>
        <v/>
      </c>
      <c r="DN765" s="13" t="str">
        <f t="shared" si="185"/>
        <v/>
      </c>
      <c r="DO765" s="40">
        <f t="shared" si="186"/>
        <v>0</v>
      </c>
      <c r="DP765" s="40"/>
      <c r="DQ765" s="13" t="str">
        <f t="shared" si="187"/>
        <v/>
      </c>
      <c r="DR765" s="13"/>
      <c r="DS765" s="13"/>
    </row>
    <row r="766" spans="1:123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2"/>
      <c r="CP766" s="22"/>
      <c r="CQ766" s="22"/>
      <c r="CR766" s="22"/>
      <c r="CS766" s="22"/>
      <c r="CT766" s="22"/>
      <c r="CU766" s="22"/>
      <c r="CV766" s="22"/>
      <c r="CW766" s="22"/>
      <c r="CX766" s="22">
        <v>758</v>
      </c>
      <c r="CY766" s="13" t="s">
        <v>1835</v>
      </c>
      <c r="CZ766" s="14" t="s">
        <v>72</v>
      </c>
      <c r="DA766" s="13" t="s">
        <v>95</v>
      </c>
      <c r="DB766" s="13" t="s">
        <v>98</v>
      </c>
      <c r="DC766" s="40">
        <v>33864</v>
      </c>
      <c r="DD766" s="13" t="str">
        <f t="shared" si="179"/>
        <v/>
      </c>
      <c r="DE766" s="13" t="str">
        <f t="shared" si="180"/>
        <v/>
      </c>
      <c r="DF766" s="13" t="str">
        <f t="shared" si="181"/>
        <v/>
      </c>
      <c r="DG766" s="40">
        <f t="shared" si="182"/>
        <v>0</v>
      </c>
      <c r="DH766" s="13" t="str">
        <f t="shared" si="176"/>
        <v/>
      </c>
      <c r="DI766" s="22" t="str">
        <f t="shared" si="177"/>
        <v/>
      </c>
      <c r="DJ766" s="13" t="str">
        <f>IF(DI766="","",RANK(DI766,$DI$9:$DI$1415,1)+COUNTIF($DI$9:DI766,DI766)-1)</f>
        <v/>
      </c>
      <c r="DK766" s="13" t="str">
        <f t="shared" si="178"/>
        <v/>
      </c>
      <c r="DL766" s="13" t="str">
        <f t="shared" si="183"/>
        <v/>
      </c>
      <c r="DM766" s="14" t="str">
        <f t="shared" si="184"/>
        <v/>
      </c>
      <c r="DN766" s="13" t="str">
        <f t="shared" si="185"/>
        <v/>
      </c>
      <c r="DO766" s="40">
        <f t="shared" si="186"/>
        <v>0</v>
      </c>
      <c r="DP766" s="40"/>
      <c r="DQ766" s="13" t="str">
        <f t="shared" si="187"/>
        <v/>
      </c>
      <c r="DR766" s="13"/>
      <c r="DS766" s="13"/>
    </row>
    <row r="767" spans="1:123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2"/>
      <c r="CP767" s="22"/>
      <c r="CQ767" s="22"/>
      <c r="CR767" s="22"/>
      <c r="CS767" s="22"/>
      <c r="CT767" s="22"/>
      <c r="CU767" s="22"/>
      <c r="CV767" s="22"/>
      <c r="CW767" s="22"/>
      <c r="CX767" s="22">
        <v>759</v>
      </c>
      <c r="CY767" s="13" t="s">
        <v>1836</v>
      </c>
      <c r="CZ767" s="14" t="s">
        <v>1837</v>
      </c>
      <c r="DA767" s="13" t="s">
        <v>95</v>
      </c>
      <c r="DB767" s="13" t="s">
        <v>98</v>
      </c>
      <c r="DC767" s="40"/>
      <c r="DD767" s="13" t="str">
        <f t="shared" si="179"/>
        <v/>
      </c>
      <c r="DE767" s="13" t="str">
        <f t="shared" si="180"/>
        <v/>
      </c>
      <c r="DF767" s="13" t="str">
        <f t="shared" si="181"/>
        <v/>
      </c>
      <c r="DG767" s="40">
        <f t="shared" si="182"/>
        <v>0</v>
      </c>
      <c r="DH767" s="13" t="str">
        <f t="shared" si="176"/>
        <v/>
      </c>
      <c r="DI767" s="22" t="str">
        <f t="shared" si="177"/>
        <v/>
      </c>
      <c r="DJ767" s="13" t="str">
        <f>IF(DI767="","",RANK(DI767,$DI$9:$DI$1415,1)+COUNTIF($DI$9:DI767,DI767)-1)</f>
        <v/>
      </c>
      <c r="DK767" s="13" t="str">
        <f t="shared" si="178"/>
        <v/>
      </c>
      <c r="DL767" s="13" t="str">
        <f t="shared" si="183"/>
        <v/>
      </c>
      <c r="DM767" s="14" t="str">
        <f t="shared" si="184"/>
        <v/>
      </c>
      <c r="DN767" s="13" t="str">
        <f t="shared" si="185"/>
        <v/>
      </c>
      <c r="DO767" s="40">
        <f t="shared" si="186"/>
        <v>0</v>
      </c>
      <c r="DP767" s="40"/>
      <c r="DQ767" s="13" t="str">
        <f t="shared" si="187"/>
        <v/>
      </c>
      <c r="DR767" s="13"/>
      <c r="DS767" s="13"/>
    </row>
    <row r="768" spans="1:123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2"/>
      <c r="CP768" s="22"/>
      <c r="CQ768" s="22"/>
      <c r="CR768" s="22"/>
      <c r="CS768" s="22"/>
      <c r="CT768" s="22"/>
      <c r="CU768" s="22"/>
      <c r="CV768" s="22"/>
      <c r="CW768" s="22"/>
      <c r="CX768" s="22">
        <v>760</v>
      </c>
      <c r="CY768" s="13" t="s">
        <v>1838</v>
      </c>
      <c r="CZ768" s="14" t="s">
        <v>1839</v>
      </c>
      <c r="DA768" s="13" t="s">
        <v>96</v>
      </c>
      <c r="DB768" s="13" t="s">
        <v>98</v>
      </c>
      <c r="DC768" s="40">
        <v>33674</v>
      </c>
      <c r="DD768" s="13" t="str">
        <f t="shared" si="179"/>
        <v/>
      </c>
      <c r="DE768" s="13" t="str">
        <f t="shared" si="180"/>
        <v/>
      </c>
      <c r="DF768" s="13" t="str">
        <f t="shared" si="181"/>
        <v/>
      </c>
      <c r="DG768" s="40">
        <f t="shared" si="182"/>
        <v>0</v>
      </c>
      <c r="DH768" s="13" t="str">
        <f t="shared" si="176"/>
        <v/>
      </c>
      <c r="DI768" s="22" t="str">
        <f t="shared" si="177"/>
        <v/>
      </c>
      <c r="DJ768" s="13" t="str">
        <f>IF(DI768="","",RANK(DI768,$DI$9:$DI$1415,1)+COUNTIF($DI$9:DI768,DI768)-1)</f>
        <v/>
      </c>
      <c r="DK768" s="13" t="str">
        <f t="shared" si="178"/>
        <v/>
      </c>
      <c r="DL768" s="13" t="str">
        <f t="shared" si="183"/>
        <v/>
      </c>
      <c r="DM768" s="14" t="str">
        <f t="shared" si="184"/>
        <v/>
      </c>
      <c r="DN768" s="13" t="str">
        <f t="shared" si="185"/>
        <v/>
      </c>
      <c r="DO768" s="40">
        <f t="shared" si="186"/>
        <v>0</v>
      </c>
      <c r="DP768" s="40"/>
      <c r="DQ768" s="13" t="str">
        <f t="shared" si="187"/>
        <v/>
      </c>
      <c r="DR768" s="13"/>
      <c r="DS768" s="13"/>
    </row>
    <row r="769" spans="1:123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2"/>
      <c r="CP769" s="22"/>
      <c r="CQ769" s="22"/>
      <c r="CR769" s="22"/>
      <c r="CS769" s="22"/>
      <c r="CT769" s="22"/>
      <c r="CU769" s="22"/>
      <c r="CV769" s="22"/>
      <c r="CW769" s="22"/>
      <c r="CX769" s="22">
        <v>761</v>
      </c>
      <c r="CY769" s="13" t="s">
        <v>1840</v>
      </c>
      <c r="CZ769" s="14" t="s">
        <v>73</v>
      </c>
      <c r="DA769" s="13" t="s">
        <v>95</v>
      </c>
      <c r="DB769" s="13" t="s">
        <v>98</v>
      </c>
      <c r="DC769" s="40">
        <v>33004</v>
      </c>
      <c r="DD769" s="13" t="str">
        <f t="shared" si="179"/>
        <v/>
      </c>
      <c r="DE769" s="13" t="str">
        <f t="shared" si="180"/>
        <v/>
      </c>
      <c r="DF769" s="13" t="str">
        <f t="shared" si="181"/>
        <v/>
      </c>
      <c r="DG769" s="40">
        <f t="shared" si="182"/>
        <v>0</v>
      </c>
      <c r="DH769" s="13" t="str">
        <f t="shared" si="176"/>
        <v/>
      </c>
      <c r="DI769" s="22" t="str">
        <f t="shared" si="177"/>
        <v/>
      </c>
      <c r="DJ769" s="13" t="str">
        <f>IF(DI769="","",RANK(DI769,$DI$9:$DI$1415,1)+COUNTIF($DI$9:DI769,DI769)-1)</f>
        <v/>
      </c>
      <c r="DK769" s="13" t="str">
        <f t="shared" si="178"/>
        <v/>
      </c>
      <c r="DL769" s="13" t="str">
        <f t="shared" si="183"/>
        <v/>
      </c>
      <c r="DM769" s="14" t="str">
        <f t="shared" si="184"/>
        <v/>
      </c>
      <c r="DN769" s="13" t="str">
        <f t="shared" si="185"/>
        <v/>
      </c>
      <c r="DO769" s="40">
        <f t="shared" si="186"/>
        <v>0</v>
      </c>
      <c r="DP769" s="40"/>
      <c r="DQ769" s="13" t="str">
        <f t="shared" si="187"/>
        <v/>
      </c>
      <c r="DR769" s="13"/>
      <c r="DS769" s="13"/>
    </row>
    <row r="770" spans="1:123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2"/>
      <c r="CP770" s="22"/>
      <c r="CQ770" s="22"/>
      <c r="CR770" s="22"/>
      <c r="CS770" s="22"/>
      <c r="CT770" s="22"/>
      <c r="CU770" s="22"/>
      <c r="CV770" s="22"/>
      <c r="CW770" s="22"/>
      <c r="CX770" s="22">
        <v>762</v>
      </c>
      <c r="CY770" s="13" t="s">
        <v>1841</v>
      </c>
      <c r="CZ770" s="14" t="s">
        <v>1842</v>
      </c>
      <c r="DA770" s="13" t="s">
        <v>96</v>
      </c>
      <c r="DB770" s="13" t="s">
        <v>52</v>
      </c>
      <c r="DC770" s="40"/>
      <c r="DD770" s="13" t="str">
        <f t="shared" si="179"/>
        <v/>
      </c>
      <c r="DE770" s="13" t="str">
        <f t="shared" si="180"/>
        <v/>
      </c>
      <c r="DF770" s="13" t="str">
        <f t="shared" si="181"/>
        <v/>
      </c>
      <c r="DG770" s="40">
        <f t="shared" si="182"/>
        <v>0</v>
      </c>
      <c r="DH770" s="13" t="str">
        <f t="shared" si="176"/>
        <v/>
      </c>
      <c r="DI770" s="22" t="str">
        <f t="shared" si="177"/>
        <v/>
      </c>
      <c r="DJ770" s="13" t="str">
        <f>IF(DI770="","",RANK(DI770,$DI$9:$DI$1415,1)+COUNTIF($DI$9:DI770,DI770)-1)</f>
        <v/>
      </c>
      <c r="DK770" s="13" t="str">
        <f t="shared" si="178"/>
        <v/>
      </c>
      <c r="DL770" s="13" t="str">
        <f t="shared" si="183"/>
        <v/>
      </c>
      <c r="DM770" s="14" t="str">
        <f t="shared" si="184"/>
        <v/>
      </c>
      <c r="DN770" s="13" t="str">
        <f t="shared" si="185"/>
        <v/>
      </c>
      <c r="DO770" s="40">
        <f t="shared" si="186"/>
        <v>0</v>
      </c>
      <c r="DP770" s="40"/>
      <c r="DQ770" s="13" t="str">
        <f t="shared" si="187"/>
        <v/>
      </c>
      <c r="DR770" s="13"/>
      <c r="DS770" s="13"/>
    </row>
    <row r="771" spans="1:123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2"/>
      <c r="CP771" s="22"/>
      <c r="CQ771" s="22"/>
      <c r="CR771" s="22"/>
      <c r="CS771" s="22"/>
      <c r="CT771" s="22"/>
      <c r="CU771" s="22"/>
      <c r="CV771" s="22"/>
      <c r="CW771" s="22"/>
      <c r="CX771" s="22">
        <v>763</v>
      </c>
      <c r="CY771" s="13" t="s">
        <v>1843</v>
      </c>
      <c r="CZ771" s="14" t="s">
        <v>1844</v>
      </c>
      <c r="DA771" s="13" t="s">
        <v>96</v>
      </c>
      <c r="DB771" s="13" t="s">
        <v>52</v>
      </c>
      <c r="DC771" s="40"/>
      <c r="DD771" s="13" t="str">
        <f t="shared" si="179"/>
        <v/>
      </c>
      <c r="DE771" s="13" t="str">
        <f t="shared" si="180"/>
        <v/>
      </c>
      <c r="DF771" s="13" t="str">
        <f t="shared" si="181"/>
        <v/>
      </c>
      <c r="DG771" s="40">
        <f t="shared" si="182"/>
        <v>0</v>
      </c>
      <c r="DH771" s="13" t="str">
        <f t="shared" si="176"/>
        <v/>
      </c>
      <c r="DI771" s="22" t="str">
        <f t="shared" si="177"/>
        <v/>
      </c>
      <c r="DJ771" s="13" t="str">
        <f>IF(DI771="","",RANK(DI771,$DI$9:$DI$1415,1)+COUNTIF($DI$9:DI771,DI771)-1)</f>
        <v/>
      </c>
      <c r="DK771" s="13" t="str">
        <f t="shared" si="178"/>
        <v/>
      </c>
      <c r="DL771" s="13" t="str">
        <f t="shared" si="183"/>
        <v/>
      </c>
      <c r="DM771" s="14" t="str">
        <f t="shared" si="184"/>
        <v/>
      </c>
      <c r="DN771" s="13" t="str">
        <f t="shared" si="185"/>
        <v/>
      </c>
      <c r="DO771" s="40">
        <f t="shared" si="186"/>
        <v>0</v>
      </c>
      <c r="DP771" s="40"/>
      <c r="DQ771" s="13" t="str">
        <f t="shared" si="187"/>
        <v/>
      </c>
      <c r="DR771" s="13"/>
      <c r="DS771" s="13"/>
    </row>
    <row r="772" spans="1:123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2"/>
      <c r="CP772" s="22"/>
      <c r="CQ772" s="22"/>
      <c r="CR772" s="22"/>
      <c r="CS772" s="22"/>
      <c r="CT772" s="22"/>
      <c r="CU772" s="22"/>
      <c r="CV772" s="22"/>
      <c r="CW772" s="22"/>
      <c r="CX772" s="22">
        <v>764</v>
      </c>
      <c r="CY772" s="13" t="s">
        <v>1845</v>
      </c>
      <c r="CZ772" s="14" t="s">
        <v>1846</v>
      </c>
      <c r="DA772" s="13" t="s">
        <v>96</v>
      </c>
      <c r="DB772" s="13" t="s">
        <v>52</v>
      </c>
      <c r="DC772" s="40"/>
      <c r="DD772" s="13" t="str">
        <f t="shared" si="179"/>
        <v/>
      </c>
      <c r="DE772" s="13" t="str">
        <f t="shared" si="180"/>
        <v/>
      </c>
      <c r="DF772" s="13" t="str">
        <f t="shared" si="181"/>
        <v/>
      </c>
      <c r="DG772" s="40">
        <f t="shared" si="182"/>
        <v>0</v>
      </c>
      <c r="DH772" s="13" t="str">
        <f t="shared" si="176"/>
        <v/>
      </c>
      <c r="DI772" s="22" t="str">
        <f t="shared" si="177"/>
        <v/>
      </c>
      <c r="DJ772" s="13" t="str">
        <f>IF(DI772="","",RANK(DI772,$DI$9:$DI$1415,1)+COUNTIF($DI$9:DI772,DI772)-1)</f>
        <v/>
      </c>
      <c r="DK772" s="13" t="str">
        <f t="shared" si="178"/>
        <v/>
      </c>
      <c r="DL772" s="13" t="str">
        <f t="shared" si="183"/>
        <v/>
      </c>
      <c r="DM772" s="14" t="str">
        <f t="shared" si="184"/>
        <v/>
      </c>
      <c r="DN772" s="13" t="str">
        <f t="shared" si="185"/>
        <v/>
      </c>
      <c r="DO772" s="40">
        <f t="shared" si="186"/>
        <v>0</v>
      </c>
      <c r="DP772" s="40"/>
      <c r="DQ772" s="13" t="str">
        <f t="shared" si="187"/>
        <v/>
      </c>
      <c r="DR772" s="13"/>
      <c r="DS772" s="13"/>
    </row>
    <row r="773" spans="1:123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2"/>
      <c r="CP773" s="22"/>
      <c r="CQ773" s="22"/>
      <c r="CR773" s="22"/>
      <c r="CS773" s="22"/>
      <c r="CT773" s="22"/>
      <c r="CU773" s="22"/>
      <c r="CV773" s="22"/>
      <c r="CW773" s="22"/>
      <c r="CX773" s="22">
        <v>765</v>
      </c>
      <c r="CY773" s="13" t="s">
        <v>1847</v>
      </c>
      <c r="CZ773" s="14" t="s">
        <v>1848</v>
      </c>
      <c r="DA773" s="13" t="s">
        <v>95</v>
      </c>
      <c r="DB773" s="13" t="s">
        <v>99</v>
      </c>
      <c r="DC773" s="40"/>
      <c r="DD773" s="13" t="str">
        <f t="shared" si="179"/>
        <v/>
      </c>
      <c r="DE773" s="13" t="str">
        <f t="shared" si="180"/>
        <v/>
      </c>
      <c r="DF773" s="13" t="str">
        <f t="shared" si="181"/>
        <v/>
      </c>
      <c r="DG773" s="40">
        <f t="shared" si="182"/>
        <v>0</v>
      </c>
      <c r="DH773" s="13" t="str">
        <f t="shared" si="176"/>
        <v/>
      </c>
      <c r="DI773" s="22" t="str">
        <f t="shared" si="177"/>
        <v/>
      </c>
      <c r="DJ773" s="13" t="str">
        <f>IF(DI773="","",RANK(DI773,$DI$9:$DI$1415,1)+COUNTIF($DI$9:DI773,DI773)-1)</f>
        <v/>
      </c>
      <c r="DK773" s="13" t="str">
        <f t="shared" si="178"/>
        <v/>
      </c>
      <c r="DL773" s="13" t="str">
        <f t="shared" si="183"/>
        <v/>
      </c>
      <c r="DM773" s="14" t="str">
        <f t="shared" si="184"/>
        <v/>
      </c>
      <c r="DN773" s="13" t="str">
        <f t="shared" si="185"/>
        <v/>
      </c>
      <c r="DO773" s="40">
        <f t="shared" si="186"/>
        <v>0</v>
      </c>
      <c r="DP773" s="40"/>
      <c r="DQ773" s="13" t="str">
        <f t="shared" si="187"/>
        <v/>
      </c>
      <c r="DR773" s="13"/>
      <c r="DS773" s="13"/>
    </row>
    <row r="774" spans="1:123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2"/>
      <c r="CP774" s="22"/>
      <c r="CQ774" s="22"/>
      <c r="CR774" s="22"/>
      <c r="CS774" s="22"/>
      <c r="CT774" s="22"/>
      <c r="CU774" s="22"/>
      <c r="CV774" s="22"/>
      <c r="CW774" s="22"/>
      <c r="CX774" s="22">
        <v>766</v>
      </c>
      <c r="CY774" s="13" t="s">
        <v>1849</v>
      </c>
      <c r="CZ774" s="14" t="s">
        <v>1850</v>
      </c>
      <c r="DA774" s="13" t="s">
        <v>96</v>
      </c>
      <c r="DB774" s="13" t="s">
        <v>52</v>
      </c>
      <c r="DC774" s="40"/>
      <c r="DD774" s="13" t="str">
        <f t="shared" si="179"/>
        <v/>
      </c>
      <c r="DE774" s="13" t="str">
        <f t="shared" si="180"/>
        <v/>
      </c>
      <c r="DF774" s="13" t="str">
        <f t="shared" si="181"/>
        <v/>
      </c>
      <c r="DG774" s="40">
        <f t="shared" si="182"/>
        <v>0</v>
      </c>
      <c r="DH774" s="13" t="str">
        <f t="shared" si="176"/>
        <v/>
      </c>
      <c r="DI774" s="22" t="str">
        <f t="shared" si="177"/>
        <v/>
      </c>
      <c r="DJ774" s="13" t="str">
        <f>IF(DI774="","",RANK(DI774,$DI$9:$DI$1415,1)+COUNTIF($DI$9:DI774,DI774)-1)</f>
        <v/>
      </c>
      <c r="DK774" s="13" t="str">
        <f t="shared" si="178"/>
        <v/>
      </c>
      <c r="DL774" s="13" t="str">
        <f t="shared" si="183"/>
        <v/>
      </c>
      <c r="DM774" s="14" t="str">
        <f t="shared" si="184"/>
        <v/>
      </c>
      <c r="DN774" s="13" t="str">
        <f t="shared" si="185"/>
        <v/>
      </c>
      <c r="DO774" s="40">
        <f t="shared" si="186"/>
        <v>0</v>
      </c>
      <c r="DP774" s="40"/>
      <c r="DQ774" s="13" t="str">
        <f t="shared" si="187"/>
        <v/>
      </c>
      <c r="DR774" s="13"/>
      <c r="DS774" s="13"/>
    </row>
    <row r="775" spans="1:123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2"/>
      <c r="CP775" s="22"/>
      <c r="CQ775" s="22"/>
      <c r="CR775" s="22"/>
      <c r="CS775" s="22"/>
      <c r="CT775" s="22"/>
      <c r="CU775" s="22"/>
      <c r="CV775" s="22"/>
      <c r="CW775" s="22"/>
      <c r="CX775" s="22">
        <v>767</v>
      </c>
      <c r="CY775" s="13" t="s">
        <v>1851</v>
      </c>
      <c r="CZ775" s="14" t="s">
        <v>1852</v>
      </c>
      <c r="DA775" s="13" t="s">
        <v>96</v>
      </c>
      <c r="DB775" s="13" t="s">
        <v>52</v>
      </c>
      <c r="DC775" s="40"/>
      <c r="DD775" s="13" t="str">
        <f t="shared" si="179"/>
        <v/>
      </c>
      <c r="DE775" s="13" t="str">
        <f t="shared" si="180"/>
        <v/>
      </c>
      <c r="DF775" s="13" t="str">
        <f t="shared" si="181"/>
        <v/>
      </c>
      <c r="DG775" s="40">
        <f t="shared" si="182"/>
        <v>0</v>
      </c>
      <c r="DH775" s="13" t="str">
        <f t="shared" si="176"/>
        <v/>
      </c>
      <c r="DI775" s="22" t="str">
        <f t="shared" si="177"/>
        <v/>
      </c>
      <c r="DJ775" s="13" t="str">
        <f>IF(DI775="","",RANK(DI775,$DI$9:$DI$1415,1)+COUNTIF($DI$9:DI775,DI775)-1)</f>
        <v/>
      </c>
      <c r="DK775" s="13" t="str">
        <f t="shared" si="178"/>
        <v/>
      </c>
      <c r="DL775" s="13" t="str">
        <f t="shared" si="183"/>
        <v/>
      </c>
      <c r="DM775" s="14" t="str">
        <f t="shared" si="184"/>
        <v/>
      </c>
      <c r="DN775" s="13" t="str">
        <f t="shared" si="185"/>
        <v/>
      </c>
      <c r="DO775" s="40">
        <f t="shared" si="186"/>
        <v>0</v>
      </c>
      <c r="DP775" s="40"/>
      <c r="DQ775" s="13" t="str">
        <f t="shared" si="187"/>
        <v/>
      </c>
      <c r="DR775" s="13"/>
      <c r="DS775" s="13"/>
    </row>
    <row r="776" spans="1:123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2"/>
      <c r="CP776" s="22"/>
      <c r="CQ776" s="22"/>
      <c r="CR776" s="22"/>
      <c r="CS776" s="22"/>
      <c r="CT776" s="22"/>
      <c r="CU776" s="22"/>
      <c r="CV776" s="22"/>
      <c r="CW776" s="22"/>
      <c r="CX776" s="22">
        <v>768</v>
      </c>
      <c r="CY776" s="13" t="s">
        <v>1853</v>
      </c>
      <c r="CZ776" s="14" t="s">
        <v>1854</v>
      </c>
      <c r="DA776" s="13" t="s">
        <v>96</v>
      </c>
      <c r="DB776" s="13" t="s">
        <v>99</v>
      </c>
      <c r="DC776" s="40"/>
      <c r="DD776" s="13" t="str">
        <f t="shared" si="179"/>
        <v/>
      </c>
      <c r="DE776" s="13" t="str">
        <f t="shared" si="180"/>
        <v/>
      </c>
      <c r="DF776" s="13" t="str">
        <f t="shared" si="181"/>
        <v/>
      </c>
      <c r="DG776" s="40">
        <f t="shared" si="182"/>
        <v>0</v>
      </c>
      <c r="DH776" s="13" t="str">
        <f t="shared" si="176"/>
        <v/>
      </c>
      <c r="DI776" s="22" t="str">
        <f t="shared" si="177"/>
        <v/>
      </c>
      <c r="DJ776" s="13" t="str">
        <f>IF(DI776="","",RANK(DI776,$DI$9:$DI$1415,1)+COUNTIF($DI$9:DI776,DI776)-1)</f>
        <v/>
      </c>
      <c r="DK776" s="13" t="str">
        <f t="shared" si="178"/>
        <v/>
      </c>
      <c r="DL776" s="13" t="str">
        <f t="shared" si="183"/>
        <v/>
      </c>
      <c r="DM776" s="14" t="str">
        <f t="shared" si="184"/>
        <v/>
      </c>
      <c r="DN776" s="13" t="str">
        <f t="shared" si="185"/>
        <v/>
      </c>
      <c r="DO776" s="40">
        <f t="shared" si="186"/>
        <v>0</v>
      </c>
      <c r="DP776" s="40"/>
      <c r="DQ776" s="13" t="str">
        <f t="shared" si="187"/>
        <v/>
      </c>
      <c r="DR776" s="13"/>
      <c r="DS776" s="13"/>
    </row>
    <row r="777" spans="1:123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2"/>
      <c r="CP777" s="22"/>
      <c r="CQ777" s="22"/>
      <c r="CR777" s="22"/>
      <c r="CS777" s="22"/>
      <c r="CT777" s="22"/>
      <c r="CU777" s="22"/>
      <c r="CV777" s="22"/>
      <c r="CW777" s="22"/>
      <c r="CX777" s="22">
        <v>769</v>
      </c>
      <c r="CY777" s="13" t="s">
        <v>1855</v>
      </c>
      <c r="CZ777" s="14" t="s">
        <v>1856</v>
      </c>
      <c r="DA777" s="13" t="s">
        <v>96</v>
      </c>
      <c r="DB777" s="13" t="s">
        <v>102</v>
      </c>
      <c r="DC777" s="40"/>
      <c r="DD777" s="13" t="str">
        <f t="shared" si="179"/>
        <v/>
      </c>
      <c r="DE777" s="13" t="str">
        <f t="shared" si="180"/>
        <v/>
      </c>
      <c r="DF777" s="13" t="str">
        <f t="shared" si="181"/>
        <v/>
      </c>
      <c r="DG777" s="40">
        <f t="shared" si="182"/>
        <v>0</v>
      </c>
      <c r="DH777" s="13" t="str">
        <f t="shared" ref="DH777:DH840" si="188">IF($DB777=$DD$6,DB777,"")</f>
        <v/>
      </c>
      <c r="DI777" s="22" t="str">
        <f t="shared" ref="DI777:DI840" si="189">IF(DD777&lt;&gt;"",1,"")</f>
        <v/>
      </c>
      <c r="DJ777" s="13" t="str">
        <f>IF(DI777="","",RANK(DI777,$DI$9:$DI$1415,1)+COUNTIF($DI$9:DI777,DI777)-1)</f>
        <v/>
      </c>
      <c r="DK777" s="13" t="str">
        <f t="shared" ref="DK777:DK840" si="190">IF(ISERROR((SMALL($DJ$9:$DJ$1415,CX777))),"",(SMALL($DJ$9:$DJ$1415,CX777)))</f>
        <v/>
      </c>
      <c r="DL777" s="13" t="str">
        <f t="shared" si="183"/>
        <v/>
      </c>
      <c r="DM777" s="14" t="str">
        <f t="shared" si="184"/>
        <v/>
      </c>
      <c r="DN777" s="13" t="str">
        <f t="shared" si="185"/>
        <v/>
      </c>
      <c r="DO777" s="40">
        <f t="shared" si="186"/>
        <v>0</v>
      </c>
      <c r="DP777" s="40"/>
      <c r="DQ777" s="13" t="str">
        <f t="shared" si="187"/>
        <v/>
      </c>
      <c r="DR777" s="13"/>
      <c r="DS777" s="13"/>
    </row>
    <row r="778" spans="1:123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2"/>
      <c r="CP778" s="22"/>
      <c r="CQ778" s="22"/>
      <c r="CR778" s="22"/>
      <c r="CS778" s="22"/>
      <c r="CT778" s="22"/>
      <c r="CU778" s="22"/>
      <c r="CV778" s="22"/>
      <c r="CW778" s="22"/>
      <c r="CX778" s="22">
        <v>770</v>
      </c>
      <c r="CY778" s="13" t="s">
        <v>1857</v>
      </c>
      <c r="CZ778" s="14" t="s">
        <v>1858</v>
      </c>
      <c r="DA778" s="13" t="s">
        <v>95</v>
      </c>
      <c r="DB778" s="13" t="s">
        <v>100</v>
      </c>
      <c r="DC778" s="40"/>
      <c r="DD778" s="13" t="str">
        <f t="shared" ref="DD778:DD841" si="191">IF($DB778=$DD$6,CY778,"")</f>
        <v/>
      </c>
      <c r="DE778" s="13" t="str">
        <f t="shared" ref="DE778:DE841" si="192">IF($DB778=$DD$6,CZ778,"")</f>
        <v/>
      </c>
      <c r="DF778" s="13" t="str">
        <f t="shared" ref="DF778:DF841" si="193">IF($DB778=$DD$6,DA778,"")</f>
        <v/>
      </c>
      <c r="DG778" s="40">
        <f t="shared" ref="DG778:DG841" si="194">IF($DB778=$DD$6,DC778,0)</f>
        <v>0</v>
      </c>
      <c r="DH778" s="13" t="str">
        <f t="shared" si="188"/>
        <v/>
      </c>
      <c r="DI778" s="22" t="str">
        <f t="shared" si="189"/>
        <v/>
      </c>
      <c r="DJ778" s="13" t="str">
        <f>IF(DI778="","",RANK(DI778,$DI$9:$DI$1415,1)+COUNTIF($DI$9:DI778,DI778)-1)</f>
        <v/>
      </c>
      <c r="DK778" s="13" t="str">
        <f t="shared" si="190"/>
        <v/>
      </c>
      <c r="DL778" s="13" t="str">
        <f t="shared" ref="DL778:DL841" si="195">INDEX(DD$9:DD$1415,MATCH($DK778,$DJ$9:$DJ$1415,0))</f>
        <v/>
      </c>
      <c r="DM778" s="14" t="str">
        <f t="shared" ref="DM778:DM841" si="196">INDEX(DE$9:DE$1415,MATCH($DK778,$DJ$9:$DJ$1415,0))</f>
        <v/>
      </c>
      <c r="DN778" s="13" t="str">
        <f t="shared" ref="DN778:DN841" si="197">INDEX(DF$9:DF$1415,MATCH($DK778,$DJ$9:$DJ$1415,0))</f>
        <v/>
      </c>
      <c r="DO778" s="40">
        <f t="shared" ref="DO778:DO841" si="198">INDEX(DG$9:DG$1415,MATCH($DK778,$DJ$9:$DJ$1415,0))</f>
        <v>0</v>
      </c>
      <c r="DP778" s="40"/>
      <c r="DQ778" s="13" t="str">
        <f t="shared" ref="DQ778:DQ841" si="199">INDEX(DH$9:DH$1415,MATCH($DK778,$DJ$9:$DJ$1415,0))</f>
        <v/>
      </c>
      <c r="DR778" s="13"/>
      <c r="DS778" s="13"/>
    </row>
    <row r="779" spans="1:123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2"/>
      <c r="CP779" s="22"/>
      <c r="CQ779" s="22"/>
      <c r="CR779" s="22"/>
      <c r="CS779" s="22"/>
      <c r="CT779" s="22"/>
      <c r="CU779" s="22"/>
      <c r="CV779" s="22"/>
      <c r="CW779" s="22"/>
      <c r="CX779" s="22">
        <v>771</v>
      </c>
      <c r="CY779" s="13" t="s">
        <v>1859</v>
      </c>
      <c r="CZ779" s="14" t="s">
        <v>1860</v>
      </c>
      <c r="DA779" s="13" t="s">
        <v>96</v>
      </c>
      <c r="DB779" s="13" t="s">
        <v>101</v>
      </c>
      <c r="DC779" s="40"/>
      <c r="DD779" s="13" t="str">
        <f t="shared" si="191"/>
        <v/>
      </c>
      <c r="DE779" s="13" t="str">
        <f t="shared" si="192"/>
        <v/>
      </c>
      <c r="DF779" s="13" t="str">
        <f t="shared" si="193"/>
        <v/>
      </c>
      <c r="DG779" s="40">
        <f t="shared" si="194"/>
        <v>0</v>
      </c>
      <c r="DH779" s="13" t="str">
        <f t="shared" si="188"/>
        <v/>
      </c>
      <c r="DI779" s="22" t="str">
        <f t="shared" si="189"/>
        <v/>
      </c>
      <c r="DJ779" s="13" t="str">
        <f>IF(DI779="","",RANK(DI779,$DI$9:$DI$1415,1)+COUNTIF($DI$9:DI779,DI779)-1)</f>
        <v/>
      </c>
      <c r="DK779" s="13" t="str">
        <f t="shared" si="190"/>
        <v/>
      </c>
      <c r="DL779" s="13" t="str">
        <f t="shared" si="195"/>
        <v/>
      </c>
      <c r="DM779" s="14" t="str">
        <f t="shared" si="196"/>
        <v/>
      </c>
      <c r="DN779" s="13" t="str">
        <f t="shared" si="197"/>
        <v/>
      </c>
      <c r="DO779" s="40">
        <f t="shared" si="198"/>
        <v>0</v>
      </c>
      <c r="DP779" s="40"/>
      <c r="DQ779" s="13" t="str">
        <f t="shared" si="199"/>
        <v/>
      </c>
      <c r="DR779" s="13"/>
      <c r="DS779" s="13"/>
    </row>
    <row r="780" spans="1:123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2"/>
      <c r="CP780" s="22"/>
      <c r="CQ780" s="22"/>
      <c r="CR780" s="22"/>
      <c r="CS780" s="22"/>
      <c r="CT780" s="22"/>
      <c r="CU780" s="22"/>
      <c r="CV780" s="22"/>
      <c r="CW780" s="22"/>
      <c r="CX780" s="22">
        <v>772</v>
      </c>
      <c r="CY780" s="13" t="s">
        <v>1861</v>
      </c>
      <c r="CZ780" s="14" t="s">
        <v>1862</v>
      </c>
      <c r="DA780" s="13" t="s">
        <v>96</v>
      </c>
      <c r="DB780" s="13" t="s">
        <v>124</v>
      </c>
      <c r="DC780" s="40"/>
      <c r="DD780" s="13" t="str">
        <f t="shared" si="191"/>
        <v/>
      </c>
      <c r="DE780" s="13" t="str">
        <f t="shared" si="192"/>
        <v/>
      </c>
      <c r="DF780" s="13" t="str">
        <f t="shared" si="193"/>
        <v/>
      </c>
      <c r="DG780" s="40">
        <f t="shared" si="194"/>
        <v>0</v>
      </c>
      <c r="DH780" s="13" t="str">
        <f t="shared" si="188"/>
        <v/>
      </c>
      <c r="DI780" s="22" t="str">
        <f t="shared" si="189"/>
        <v/>
      </c>
      <c r="DJ780" s="13" t="str">
        <f>IF(DI780="","",RANK(DI780,$DI$9:$DI$1415,1)+COUNTIF($DI$9:DI780,DI780)-1)</f>
        <v/>
      </c>
      <c r="DK780" s="13" t="str">
        <f t="shared" si="190"/>
        <v/>
      </c>
      <c r="DL780" s="13" t="str">
        <f t="shared" si="195"/>
        <v/>
      </c>
      <c r="DM780" s="14" t="str">
        <f t="shared" si="196"/>
        <v/>
      </c>
      <c r="DN780" s="13" t="str">
        <f t="shared" si="197"/>
        <v/>
      </c>
      <c r="DO780" s="40">
        <f t="shared" si="198"/>
        <v>0</v>
      </c>
      <c r="DP780" s="40"/>
      <c r="DQ780" s="13" t="str">
        <f t="shared" si="199"/>
        <v/>
      </c>
      <c r="DR780" s="13"/>
      <c r="DS780" s="13"/>
    </row>
    <row r="781" spans="1:123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2"/>
      <c r="CP781" s="22"/>
      <c r="CQ781" s="22"/>
      <c r="CR781" s="22"/>
      <c r="CS781" s="22"/>
      <c r="CT781" s="22"/>
      <c r="CU781" s="22"/>
      <c r="CV781" s="22"/>
      <c r="CW781" s="22"/>
      <c r="CX781" s="22">
        <v>773</v>
      </c>
      <c r="CY781" s="13" t="s">
        <v>1863</v>
      </c>
      <c r="CZ781" s="14" t="s">
        <v>1864</v>
      </c>
      <c r="DA781" s="13" t="s">
        <v>95</v>
      </c>
      <c r="DB781" s="13" t="s">
        <v>104</v>
      </c>
      <c r="DC781" s="40"/>
      <c r="DD781" s="13" t="str">
        <f t="shared" si="191"/>
        <v/>
      </c>
      <c r="DE781" s="13" t="str">
        <f t="shared" si="192"/>
        <v/>
      </c>
      <c r="DF781" s="13" t="str">
        <f t="shared" si="193"/>
        <v/>
      </c>
      <c r="DG781" s="40">
        <f t="shared" si="194"/>
        <v>0</v>
      </c>
      <c r="DH781" s="13" t="str">
        <f t="shared" si="188"/>
        <v/>
      </c>
      <c r="DI781" s="22" t="str">
        <f t="shared" si="189"/>
        <v/>
      </c>
      <c r="DJ781" s="13" t="str">
        <f>IF(DI781="","",RANK(DI781,$DI$9:$DI$1415,1)+COUNTIF($DI$9:DI781,DI781)-1)</f>
        <v/>
      </c>
      <c r="DK781" s="13" t="str">
        <f t="shared" si="190"/>
        <v/>
      </c>
      <c r="DL781" s="13" t="str">
        <f t="shared" si="195"/>
        <v/>
      </c>
      <c r="DM781" s="14" t="str">
        <f t="shared" si="196"/>
        <v/>
      </c>
      <c r="DN781" s="13" t="str">
        <f t="shared" si="197"/>
        <v/>
      </c>
      <c r="DO781" s="40">
        <f t="shared" si="198"/>
        <v>0</v>
      </c>
      <c r="DP781" s="40"/>
      <c r="DQ781" s="13" t="str">
        <f t="shared" si="199"/>
        <v/>
      </c>
      <c r="DR781" s="13"/>
      <c r="DS781" s="13"/>
    </row>
    <row r="782" spans="1:123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2"/>
      <c r="CP782" s="22"/>
      <c r="CQ782" s="22"/>
      <c r="CR782" s="22"/>
      <c r="CS782" s="22"/>
      <c r="CT782" s="22"/>
      <c r="CU782" s="22"/>
      <c r="CV782" s="22"/>
      <c r="CW782" s="22"/>
      <c r="CX782" s="22">
        <v>774</v>
      </c>
      <c r="CY782" s="13" t="s">
        <v>1865</v>
      </c>
      <c r="CZ782" s="14" t="s">
        <v>375</v>
      </c>
      <c r="DA782" s="13" t="s">
        <v>375</v>
      </c>
      <c r="DB782" s="13" t="s">
        <v>375</v>
      </c>
      <c r="DC782" s="40"/>
      <c r="DD782" s="13" t="str">
        <f t="shared" si="191"/>
        <v/>
      </c>
      <c r="DE782" s="13" t="str">
        <f t="shared" si="192"/>
        <v/>
      </c>
      <c r="DF782" s="13" t="str">
        <f t="shared" si="193"/>
        <v/>
      </c>
      <c r="DG782" s="40">
        <f t="shared" si="194"/>
        <v>0</v>
      </c>
      <c r="DH782" s="13" t="str">
        <f t="shared" si="188"/>
        <v/>
      </c>
      <c r="DI782" s="22" t="str">
        <f t="shared" si="189"/>
        <v/>
      </c>
      <c r="DJ782" s="13" t="str">
        <f>IF(DI782="","",RANK(DI782,$DI$9:$DI$1415,1)+COUNTIF($DI$9:DI782,DI782)-1)</f>
        <v/>
      </c>
      <c r="DK782" s="13" t="str">
        <f t="shared" si="190"/>
        <v/>
      </c>
      <c r="DL782" s="13" t="str">
        <f t="shared" si="195"/>
        <v/>
      </c>
      <c r="DM782" s="14" t="str">
        <f t="shared" si="196"/>
        <v/>
      </c>
      <c r="DN782" s="13" t="str">
        <f t="shared" si="197"/>
        <v/>
      </c>
      <c r="DO782" s="40">
        <f t="shared" si="198"/>
        <v>0</v>
      </c>
      <c r="DP782" s="40"/>
      <c r="DQ782" s="13" t="str">
        <f t="shared" si="199"/>
        <v/>
      </c>
      <c r="DR782" s="13"/>
      <c r="DS782" s="13"/>
    </row>
    <row r="783" spans="1:123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2"/>
      <c r="CP783" s="22"/>
      <c r="CQ783" s="22"/>
      <c r="CR783" s="22"/>
      <c r="CS783" s="22"/>
      <c r="CT783" s="22"/>
      <c r="CU783" s="22"/>
      <c r="CV783" s="22"/>
      <c r="CW783" s="22"/>
      <c r="CX783" s="22">
        <v>775</v>
      </c>
      <c r="CY783" s="13" t="s">
        <v>1866</v>
      </c>
      <c r="CZ783" s="14" t="s">
        <v>1867</v>
      </c>
      <c r="DA783" s="13" t="s">
        <v>95</v>
      </c>
      <c r="DB783" s="13" t="s">
        <v>104</v>
      </c>
      <c r="DC783" s="40"/>
      <c r="DD783" s="13" t="str">
        <f t="shared" si="191"/>
        <v/>
      </c>
      <c r="DE783" s="13" t="str">
        <f t="shared" si="192"/>
        <v/>
      </c>
      <c r="DF783" s="13" t="str">
        <f t="shared" si="193"/>
        <v/>
      </c>
      <c r="DG783" s="40">
        <f t="shared" si="194"/>
        <v>0</v>
      </c>
      <c r="DH783" s="13" t="str">
        <f t="shared" si="188"/>
        <v/>
      </c>
      <c r="DI783" s="22" t="str">
        <f t="shared" si="189"/>
        <v/>
      </c>
      <c r="DJ783" s="13" t="str">
        <f>IF(DI783="","",RANK(DI783,$DI$9:$DI$1415,1)+COUNTIF($DI$9:DI783,DI783)-1)</f>
        <v/>
      </c>
      <c r="DK783" s="13" t="str">
        <f t="shared" si="190"/>
        <v/>
      </c>
      <c r="DL783" s="13" t="str">
        <f t="shared" si="195"/>
        <v/>
      </c>
      <c r="DM783" s="14" t="str">
        <f t="shared" si="196"/>
        <v/>
      </c>
      <c r="DN783" s="13" t="str">
        <f t="shared" si="197"/>
        <v/>
      </c>
      <c r="DO783" s="40">
        <f t="shared" si="198"/>
        <v>0</v>
      </c>
      <c r="DP783" s="40"/>
      <c r="DQ783" s="13" t="str">
        <f t="shared" si="199"/>
        <v/>
      </c>
      <c r="DR783" s="13"/>
      <c r="DS783" s="13"/>
    </row>
    <row r="784" spans="1:123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2"/>
      <c r="CP784" s="22"/>
      <c r="CQ784" s="22"/>
      <c r="CR784" s="22"/>
      <c r="CS784" s="22"/>
      <c r="CT784" s="22"/>
      <c r="CU784" s="22"/>
      <c r="CV784" s="22"/>
      <c r="CW784" s="22"/>
      <c r="CX784" s="22">
        <v>776</v>
      </c>
      <c r="CY784" s="13" t="s">
        <v>1868</v>
      </c>
      <c r="CZ784" s="14" t="s">
        <v>1869</v>
      </c>
      <c r="DA784" s="13" t="s">
        <v>95</v>
      </c>
      <c r="DB784" s="13" t="s">
        <v>52</v>
      </c>
      <c r="DC784" s="40"/>
      <c r="DD784" s="13" t="str">
        <f t="shared" si="191"/>
        <v/>
      </c>
      <c r="DE784" s="13" t="str">
        <f t="shared" si="192"/>
        <v/>
      </c>
      <c r="DF784" s="13" t="str">
        <f t="shared" si="193"/>
        <v/>
      </c>
      <c r="DG784" s="40">
        <f t="shared" si="194"/>
        <v>0</v>
      </c>
      <c r="DH784" s="13" t="str">
        <f t="shared" si="188"/>
        <v/>
      </c>
      <c r="DI784" s="22" t="str">
        <f t="shared" si="189"/>
        <v/>
      </c>
      <c r="DJ784" s="13" t="str">
        <f>IF(DI784="","",RANK(DI784,$DI$9:$DI$1415,1)+COUNTIF($DI$9:DI784,DI784)-1)</f>
        <v/>
      </c>
      <c r="DK784" s="13" t="str">
        <f t="shared" si="190"/>
        <v/>
      </c>
      <c r="DL784" s="13" t="str">
        <f t="shared" si="195"/>
        <v/>
      </c>
      <c r="DM784" s="14" t="str">
        <f t="shared" si="196"/>
        <v/>
      </c>
      <c r="DN784" s="13" t="str">
        <f t="shared" si="197"/>
        <v/>
      </c>
      <c r="DO784" s="40">
        <f t="shared" si="198"/>
        <v>0</v>
      </c>
      <c r="DP784" s="40"/>
      <c r="DQ784" s="13" t="str">
        <f t="shared" si="199"/>
        <v/>
      </c>
      <c r="DR784" s="13"/>
      <c r="DS784" s="13"/>
    </row>
    <row r="785" spans="1:123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2"/>
      <c r="CP785" s="22"/>
      <c r="CQ785" s="22"/>
      <c r="CR785" s="22"/>
      <c r="CS785" s="22"/>
      <c r="CT785" s="22"/>
      <c r="CU785" s="22"/>
      <c r="CV785" s="22"/>
      <c r="CW785" s="22"/>
      <c r="CX785" s="22">
        <v>777</v>
      </c>
      <c r="CY785" s="13" t="s">
        <v>1870</v>
      </c>
      <c r="CZ785" s="14" t="s">
        <v>1871</v>
      </c>
      <c r="DA785" s="13" t="s">
        <v>95</v>
      </c>
      <c r="DB785" s="13" t="s">
        <v>52</v>
      </c>
      <c r="DC785" s="40"/>
      <c r="DD785" s="13" t="str">
        <f t="shared" si="191"/>
        <v/>
      </c>
      <c r="DE785" s="13" t="str">
        <f t="shared" si="192"/>
        <v/>
      </c>
      <c r="DF785" s="13" t="str">
        <f t="shared" si="193"/>
        <v/>
      </c>
      <c r="DG785" s="40">
        <f t="shared" si="194"/>
        <v>0</v>
      </c>
      <c r="DH785" s="13" t="str">
        <f t="shared" si="188"/>
        <v/>
      </c>
      <c r="DI785" s="22" t="str">
        <f t="shared" si="189"/>
        <v/>
      </c>
      <c r="DJ785" s="13" t="str">
        <f>IF(DI785="","",RANK(DI785,$DI$9:$DI$1415,1)+COUNTIF($DI$9:DI785,DI785)-1)</f>
        <v/>
      </c>
      <c r="DK785" s="13" t="str">
        <f t="shared" si="190"/>
        <v/>
      </c>
      <c r="DL785" s="13" t="str">
        <f t="shared" si="195"/>
        <v/>
      </c>
      <c r="DM785" s="14" t="str">
        <f t="shared" si="196"/>
        <v/>
      </c>
      <c r="DN785" s="13" t="str">
        <f t="shared" si="197"/>
        <v/>
      </c>
      <c r="DO785" s="40">
        <f t="shared" si="198"/>
        <v>0</v>
      </c>
      <c r="DP785" s="40"/>
      <c r="DQ785" s="13" t="str">
        <f t="shared" si="199"/>
        <v/>
      </c>
      <c r="DR785" s="13"/>
      <c r="DS785" s="13"/>
    </row>
    <row r="786" spans="1:123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2"/>
      <c r="CP786" s="22"/>
      <c r="CQ786" s="22"/>
      <c r="CR786" s="22"/>
      <c r="CS786" s="22"/>
      <c r="CT786" s="22"/>
      <c r="CU786" s="22"/>
      <c r="CV786" s="22"/>
      <c r="CW786" s="22"/>
      <c r="CX786" s="22">
        <v>778</v>
      </c>
      <c r="CY786" s="13" t="s">
        <v>1872</v>
      </c>
      <c r="CZ786" s="14" t="s">
        <v>1873</v>
      </c>
      <c r="DA786" s="13" t="s">
        <v>95</v>
      </c>
      <c r="DB786" s="13" t="s">
        <v>52</v>
      </c>
      <c r="DC786" s="40"/>
      <c r="DD786" s="13" t="str">
        <f t="shared" si="191"/>
        <v/>
      </c>
      <c r="DE786" s="13" t="str">
        <f t="shared" si="192"/>
        <v/>
      </c>
      <c r="DF786" s="13" t="str">
        <f t="shared" si="193"/>
        <v/>
      </c>
      <c r="DG786" s="40">
        <f t="shared" si="194"/>
        <v>0</v>
      </c>
      <c r="DH786" s="13" t="str">
        <f t="shared" si="188"/>
        <v/>
      </c>
      <c r="DI786" s="22" t="str">
        <f t="shared" si="189"/>
        <v/>
      </c>
      <c r="DJ786" s="13" t="str">
        <f>IF(DI786="","",RANK(DI786,$DI$9:$DI$1415,1)+COUNTIF($DI$9:DI786,DI786)-1)</f>
        <v/>
      </c>
      <c r="DK786" s="13" t="str">
        <f t="shared" si="190"/>
        <v/>
      </c>
      <c r="DL786" s="13" t="str">
        <f t="shared" si="195"/>
        <v/>
      </c>
      <c r="DM786" s="14" t="str">
        <f t="shared" si="196"/>
        <v/>
      </c>
      <c r="DN786" s="13" t="str">
        <f t="shared" si="197"/>
        <v/>
      </c>
      <c r="DO786" s="40">
        <f t="shared" si="198"/>
        <v>0</v>
      </c>
      <c r="DP786" s="40"/>
      <c r="DQ786" s="13" t="str">
        <f t="shared" si="199"/>
        <v/>
      </c>
      <c r="DR786" s="13"/>
      <c r="DS786" s="13"/>
    </row>
    <row r="787" spans="1:123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2"/>
      <c r="CP787" s="22"/>
      <c r="CQ787" s="22"/>
      <c r="CR787" s="22"/>
      <c r="CS787" s="22"/>
      <c r="CT787" s="22"/>
      <c r="CU787" s="22"/>
      <c r="CV787" s="22"/>
      <c r="CW787" s="22"/>
      <c r="CX787" s="22">
        <v>779</v>
      </c>
      <c r="CY787" s="13" t="s">
        <v>1874</v>
      </c>
      <c r="CZ787" s="14" t="s">
        <v>1875</v>
      </c>
      <c r="DA787" s="13" t="s">
        <v>95</v>
      </c>
      <c r="DB787" s="13" t="s">
        <v>52</v>
      </c>
      <c r="DC787" s="40"/>
      <c r="DD787" s="13" t="str">
        <f t="shared" si="191"/>
        <v/>
      </c>
      <c r="DE787" s="13" t="str">
        <f t="shared" si="192"/>
        <v/>
      </c>
      <c r="DF787" s="13" t="str">
        <f t="shared" si="193"/>
        <v/>
      </c>
      <c r="DG787" s="40">
        <f t="shared" si="194"/>
        <v>0</v>
      </c>
      <c r="DH787" s="13" t="str">
        <f t="shared" si="188"/>
        <v/>
      </c>
      <c r="DI787" s="22" t="str">
        <f t="shared" si="189"/>
        <v/>
      </c>
      <c r="DJ787" s="13" t="str">
        <f>IF(DI787="","",RANK(DI787,$DI$9:$DI$1415,1)+COUNTIF($DI$9:DI787,DI787)-1)</f>
        <v/>
      </c>
      <c r="DK787" s="13" t="str">
        <f t="shared" si="190"/>
        <v/>
      </c>
      <c r="DL787" s="13" t="str">
        <f t="shared" si="195"/>
        <v/>
      </c>
      <c r="DM787" s="14" t="str">
        <f t="shared" si="196"/>
        <v/>
      </c>
      <c r="DN787" s="13" t="str">
        <f t="shared" si="197"/>
        <v/>
      </c>
      <c r="DO787" s="40">
        <f t="shared" si="198"/>
        <v>0</v>
      </c>
      <c r="DP787" s="40"/>
      <c r="DQ787" s="13" t="str">
        <f t="shared" si="199"/>
        <v/>
      </c>
      <c r="DR787" s="13"/>
      <c r="DS787" s="13"/>
    </row>
    <row r="788" spans="1:123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2"/>
      <c r="CP788" s="22"/>
      <c r="CQ788" s="22"/>
      <c r="CR788" s="22"/>
      <c r="CS788" s="22"/>
      <c r="CT788" s="22"/>
      <c r="CU788" s="22"/>
      <c r="CV788" s="22"/>
      <c r="CW788" s="22"/>
      <c r="CX788" s="22">
        <v>780</v>
      </c>
      <c r="CY788" s="13" t="s">
        <v>1876</v>
      </c>
      <c r="CZ788" s="14" t="s">
        <v>1877</v>
      </c>
      <c r="DA788" s="13" t="s">
        <v>95</v>
      </c>
      <c r="DB788" s="13" t="s">
        <v>102</v>
      </c>
      <c r="DC788" s="40">
        <v>26338</v>
      </c>
      <c r="DD788" s="13" t="str">
        <f t="shared" si="191"/>
        <v/>
      </c>
      <c r="DE788" s="13" t="str">
        <f t="shared" si="192"/>
        <v/>
      </c>
      <c r="DF788" s="13" t="str">
        <f t="shared" si="193"/>
        <v/>
      </c>
      <c r="DG788" s="40">
        <f t="shared" si="194"/>
        <v>0</v>
      </c>
      <c r="DH788" s="13" t="str">
        <f t="shared" si="188"/>
        <v/>
      </c>
      <c r="DI788" s="22" t="str">
        <f t="shared" si="189"/>
        <v/>
      </c>
      <c r="DJ788" s="13" t="str">
        <f>IF(DI788="","",RANK(DI788,$DI$9:$DI$1415,1)+COUNTIF($DI$9:DI788,DI788)-1)</f>
        <v/>
      </c>
      <c r="DK788" s="13" t="str">
        <f t="shared" si="190"/>
        <v/>
      </c>
      <c r="DL788" s="13" t="str">
        <f t="shared" si="195"/>
        <v/>
      </c>
      <c r="DM788" s="14" t="str">
        <f t="shared" si="196"/>
        <v/>
      </c>
      <c r="DN788" s="13" t="str">
        <f t="shared" si="197"/>
        <v/>
      </c>
      <c r="DO788" s="40">
        <f t="shared" si="198"/>
        <v>0</v>
      </c>
      <c r="DP788" s="40"/>
      <c r="DQ788" s="13" t="str">
        <f t="shared" si="199"/>
        <v/>
      </c>
      <c r="DR788" s="13"/>
      <c r="DS788" s="13"/>
    </row>
    <row r="789" spans="1:123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2"/>
      <c r="CP789" s="22"/>
      <c r="CQ789" s="22"/>
      <c r="CR789" s="22"/>
      <c r="CS789" s="22"/>
      <c r="CT789" s="22"/>
      <c r="CU789" s="22"/>
      <c r="CV789" s="22"/>
      <c r="CW789" s="22"/>
      <c r="CX789" s="22">
        <v>781</v>
      </c>
      <c r="CY789" s="13" t="s">
        <v>1878</v>
      </c>
      <c r="CZ789" s="14" t="s">
        <v>1879</v>
      </c>
      <c r="DA789" s="13" t="s">
        <v>95</v>
      </c>
      <c r="DB789" s="13" t="s">
        <v>102</v>
      </c>
      <c r="DC789" s="40">
        <v>27635</v>
      </c>
      <c r="DD789" s="13" t="str">
        <f t="shared" si="191"/>
        <v/>
      </c>
      <c r="DE789" s="13" t="str">
        <f t="shared" si="192"/>
        <v/>
      </c>
      <c r="DF789" s="13" t="str">
        <f t="shared" si="193"/>
        <v/>
      </c>
      <c r="DG789" s="40">
        <f t="shared" si="194"/>
        <v>0</v>
      </c>
      <c r="DH789" s="13" t="str">
        <f t="shared" si="188"/>
        <v/>
      </c>
      <c r="DI789" s="22" t="str">
        <f t="shared" si="189"/>
        <v/>
      </c>
      <c r="DJ789" s="13" t="str">
        <f>IF(DI789="","",RANK(DI789,$DI$9:$DI$1415,1)+COUNTIF($DI$9:DI789,DI789)-1)</f>
        <v/>
      </c>
      <c r="DK789" s="13" t="str">
        <f t="shared" si="190"/>
        <v/>
      </c>
      <c r="DL789" s="13" t="str">
        <f t="shared" si="195"/>
        <v/>
      </c>
      <c r="DM789" s="14" t="str">
        <f t="shared" si="196"/>
        <v/>
      </c>
      <c r="DN789" s="13" t="str">
        <f t="shared" si="197"/>
        <v/>
      </c>
      <c r="DO789" s="40">
        <f t="shared" si="198"/>
        <v>0</v>
      </c>
      <c r="DP789" s="40"/>
      <c r="DQ789" s="13" t="str">
        <f t="shared" si="199"/>
        <v/>
      </c>
      <c r="DR789" s="13"/>
      <c r="DS789" s="13"/>
    </row>
    <row r="790" spans="1:123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2"/>
      <c r="CP790" s="22"/>
      <c r="CQ790" s="22"/>
      <c r="CR790" s="22"/>
      <c r="CS790" s="22"/>
      <c r="CT790" s="22"/>
      <c r="CU790" s="22"/>
      <c r="CV790" s="22"/>
      <c r="CW790" s="22"/>
      <c r="CX790" s="22">
        <v>782</v>
      </c>
      <c r="CY790" s="13" t="s">
        <v>1880</v>
      </c>
      <c r="CZ790" s="14" t="s">
        <v>1881</v>
      </c>
      <c r="DA790" s="13" t="s">
        <v>95</v>
      </c>
      <c r="DB790" s="13" t="s">
        <v>102</v>
      </c>
      <c r="DC790" s="40">
        <v>27651</v>
      </c>
      <c r="DD790" s="13" t="str">
        <f t="shared" si="191"/>
        <v/>
      </c>
      <c r="DE790" s="13" t="str">
        <f t="shared" si="192"/>
        <v/>
      </c>
      <c r="DF790" s="13" t="str">
        <f t="shared" si="193"/>
        <v/>
      </c>
      <c r="DG790" s="40">
        <f t="shared" si="194"/>
        <v>0</v>
      </c>
      <c r="DH790" s="13" t="str">
        <f t="shared" si="188"/>
        <v/>
      </c>
      <c r="DI790" s="22" t="str">
        <f t="shared" si="189"/>
        <v/>
      </c>
      <c r="DJ790" s="13" t="str">
        <f>IF(DI790="","",RANK(DI790,$DI$9:$DI$1415,1)+COUNTIF($DI$9:DI790,DI790)-1)</f>
        <v/>
      </c>
      <c r="DK790" s="13" t="str">
        <f t="shared" si="190"/>
        <v/>
      </c>
      <c r="DL790" s="13" t="str">
        <f t="shared" si="195"/>
        <v/>
      </c>
      <c r="DM790" s="14" t="str">
        <f t="shared" si="196"/>
        <v/>
      </c>
      <c r="DN790" s="13" t="str">
        <f t="shared" si="197"/>
        <v/>
      </c>
      <c r="DO790" s="40">
        <f t="shared" si="198"/>
        <v>0</v>
      </c>
      <c r="DP790" s="40"/>
      <c r="DQ790" s="13" t="str">
        <f t="shared" si="199"/>
        <v/>
      </c>
      <c r="DR790" s="13"/>
      <c r="DS790" s="13"/>
    </row>
    <row r="791" spans="1:123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2"/>
      <c r="CP791" s="22"/>
      <c r="CQ791" s="22"/>
      <c r="CR791" s="22"/>
      <c r="CS791" s="22"/>
      <c r="CT791" s="22"/>
      <c r="CU791" s="22"/>
      <c r="CV791" s="22"/>
      <c r="CW791" s="22"/>
      <c r="CX791" s="22">
        <v>783</v>
      </c>
      <c r="CY791" s="13" t="s">
        <v>1882</v>
      </c>
      <c r="CZ791" s="14" t="s">
        <v>592</v>
      </c>
      <c r="DA791" s="13" t="s">
        <v>95</v>
      </c>
      <c r="DB791" s="13" t="s">
        <v>102</v>
      </c>
      <c r="DC791" s="40">
        <v>25302</v>
      </c>
      <c r="DD791" s="13" t="str">
        <f t="shared" si="191"/>
        <v/>
      </c>
      <c r="DE791" s="13" t="str">
        <f t="shared" si="192"/>
        <v/>
      </c>
      <c r="DF791" s="13" t="str">
        <f t="shared" si="193"/>
        <v/>
      </c>
      <c r="DG791" s="40">
        <f t="shared" si="194"/>
        <v>0</v>
      </c>
      <c r="DH791" s="13" t="str">
        <f t="shared" si="188"/>
        <v/>
      </c>
      <c r="DI791" s="22" t="str">
        <f t="shared" si="189"/>
        <v/>
      </c>
      <c r="DJ791" s="13" t="str">
        <f>IF(DI791="","",RANK(DI791,$DI$9:$DI$1415,1)+COUNTIF($DI$9:DI791,DI791)-1)</f>
        <v/>
      </c>
      <c r="DK791" s="13" t="str">
        <f t="shared" si="190"/>
        <v/>
      </c>
      <c r="DL791" s="13" t="str">
        <f t="shared" si="195"/>
        <v/>
      </c>
      <c r="DM791" s="14" t="str">
        <f t="shared" si="196"/>
        <v/>
      </c>
      <c r="DN791" s="13" t="str">
        <f t="shared" si="197"/>
        <v/>
      </c>
      <c r="DO791" s="40">
        <f t="shared" si="198"/>
        <v>0</v>
      </c>
      <c r="DP791" s="40"/>
      <c r="DQ791" s="13" t="str">
        <f t="shared" si="199"/>
        <v/>
      </c>
      <c r="DR791" s="13"/>
      <c r="DS791" s="13"/>
    </row>
    <row r="792" spans="1:123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2"/>
      <c r="CE792" s="22"/>
      <c r="CF792" s="22"/>
      <c r="CG792" s="22"/>
      <c r="CH792" s="22"/>
      <c r="CI792" s="22"/>
      <c r="CJ792" s="22"/>
      <c r="CK792" s="22"/>
      <c r="CL792" s="22"/>
      <c r="CM792" s="22"/>
      <c r="CN792" s="22"/>
      <c r="CO792" s="22"/>
      <c r="CP792" s="22"/>
      <c r="CQ792" s="22"/>
      <c r="CR792" s="22"/>
      <c r="CS792" s="22"/>
      <c r="CT792" s="22"/>
      <c r="CU792" s="22"/>
      <c r="CV792" s="22"/>
      <c r="CW792" s="22"/>
      <c r="CX792" s="22">
        <v>784</v>
      </c>
      <c r="CY792" s="13" t="s">
        <v>1883</v>
      </c>
      <c r="CZ792" s="14" t="s">
        <v>1884</v>
      </c>
      <c r="DA792" s="13" t="s">
        <v>95</v>
      </c>
      <c r="DB792" s="13" t="s">
        <v>100</v>
      </c>
      <c r="DC792" s="40"/>
      <c r="DD792" s="13" t="str">
        <f t="shared" si="191"/>
        <v/>
      </c>
      <c r="DE792" s="13" t="str">
        <f t="shared" si="192"/>
        <v/>
      </c>
      <c r="DF792" s="13" t="str">
        <f t="shared" si="193"/>
        <v/>
      </c>
      <c r="DG792" s="40">
        <f t="shared" si="194"/>
        <v>0</v>
      </c>
      <c r="DH792" s="13" t="str">
        <f t="shared" si="188"/>
        <v/>
      </c>
      <c r="DI792" s="22" t="str">
        <f t="shared" si="189"/>
        <v/>
      </c>
      <c r="DJ792" s="13" t="str">
        <f>IF(DI792="","",RANK(DI792,$DI$9:$DI$1415,1)+COUNTIF($DI$9:DI792,DI792)-1)</f>
        <v/>
      </c>
      <c r="DK792" s="13" t="str">
        <f t="shared" si="190"/>
        <v/>
      </c>
      <c r="DL792" s="13" t="str">
        <f t="shared" si="195"/>
        <v/>
      </c>
      <c r="DM792" s="14" t="str">
        <f t="shared" si="196"/>
        <v/>
      </c>
      <c r="DN792" s="13" t="str">
        <f t="shared" si="197"/>
        <v/>
      </c>
      <c r="DO792" s="40">
        <f t="shared" si="198"/>
        <v>0</v>
      </c>
      <c r="DP792" s="40"/>
      <c r="DQ792" s="13" t="str">
        <f t="shared" si="199"/>
        <v/>
      </c>
      <c r="DR792" s="13"/>
      <c r="DS792" s="13"/>
    </row>
    <row r="793" spans="1:123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22"/>
      <c r="CD793" s="22"/>
      <c r="CE793" s="22"/>
      <c r="CF793" s="22"/>
      <c r="CG793" s="22"/>
      <c r="CH793" s="22"/>
      <c r="CI793" s="22"/>
      <c r="CJ793" s="22"/>
      <c r="CK793" s="22"/>
      <c r="CL793" s="22"/>
      <c r="CM793" s="22"/>
      <c r="CN793" s="22"/>
      <c r="CO793" s="22"/>
      <c r="CP793" s="22"/>
      <c r="CQ793" s="22"/>
      <c r="CR793" s="22"/>
      <c r="CS793" s="22"/>
      <c r="CT793" s="22"/>
      <c r="CU793" s="22"/>
      <c r="CV793" s="22"/>
      <c r="CW793" s="22"/>
      <c r="CX793" s="22">
        <v>785</v>
      </c>
      <c r="CY793" s="13" t="s">
        <v>1885</v>
      </c>
      <c r="CZ793" s="14" t="s">
        <v>1886</v>
      </c>
      <c r="DA793" s="13" t="s">
        <v>95</v>
      </c>
      <c r="DB793" s="13" t="s">
        <v>100</v>
      </c>
      <c r="DC793" s="40"/>
      <c r="DD793" s="13" t="str">
        <f t="shared" si="191"/>
        <v/>
      </c>
      <c r="DE793" s="13" t="str">
        <f t="shared" si="192"/>
        <v/>
      </c>
      <c r="DF793" s="13" t="str">
        <f t="shared" si="193"/>
        <v/>
      </c>
      <c r="DG793" s="40">
        <f t="shared" si="194"/>
        <v>0</v>
      </c>
      <c r="DH793" s="13" t="str">
        <f t="shared" si="188"/>
        <v/>
      </c>
      <c r="DI793" s="22" t="str">
        <f t="shared" si="189"/>
        <v/>
      </c>
      <c r="DJ793" s="13" t="str">
        <f>IF(DI793="","",RANK(DI793,$DI$9:$DI$1415,1)+COUNTIF($DI$9:DI793,DI793)-1)</f>
        <v/>
      </c>
      <c r="DK793" s="13" t="str">
        <f t="shared" si="190"/>
        <v/>
      </c>
      <c r="DL793" s="13" t="str">
        <f t="shared" si="195"/>
        <v/>
      </c>
      <c r="DM793" s="14" t="str">
        <f t="shared" si="196"/>
        <v/>
      </c>
      <c r="DN793" s="13" t="str">
        <f t="shared" si="197"/>
        <v/>
      </c>
      <c r="DO793" s="40">
        <f t="shared" si="198"/>
        <v>0</v>
      </c>
      <c r="DP793" s="40"/>
      <c r="DQ793" s="13" t="str">
        <f t="shared" si="199"/>
        <v/>
      </c>
      <c r="DR793" s="13"/>
      <c r="DS793" s="13"/>
    </row>
    <row r="794" spans="1:123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22"/>
      <c r="CD794" s="22"/>
      <c r="CE794" s="22"/>
      <c r="CF794" s="22"/>
      <c r="CG794" s="22"/>
      <c r="CH794" s="22"/>
      <c r="CI794" s="22"/>
      <c r="CJ794" s="22"/>
      <c r="CK794" s="22"/>
      <c r="CL794" s="22"/>
      <c r="CM794" s="22"/>
      <c r="CN794" s="22"/>
      <c r="CO794" s="22"/>
      <c r="CP794" s="22"/>
      <c r="CQ794" s="22"/>
      <c r="CR794" s="22"/>
      <c r="CS794" s="22"/>
      <c r="CT794" s="22"/>
      <c r="CU794" s="22"/>
      <c r="CV794" s="22"/>
      <c r="CW794" s="22"/>
      <c r="CX794" s="22">
        <v>786</v>
      </c>
      <c r="CY794" s="13" t="s">
        <v>1887</v>
      </c>
      <c r="CZ794" s="14" t="s">
        <v>1888</v>
      </c>
      <c r="DA794" s="13" t="s">
        <v>95</v>
      </c>
      <c r="DB794" s="13" t="s">
        <v>100</v>
      </c>
      <c r="DC794" s="40"/>
      <c r="DD794" s="13" t="str">
        <f t="shared" si="191"/>
        <v/>
      </c>
      <c r="DE794" s="13" t="str">
        <f t="shared" si="192"/>
        <v/>
      </c>
      <c r="DF794" s="13" t="str">
        <f t="shared" si="193"/>
        <v/>
      </c>
      <c r="DG794" s="40">
        <f t="shared" si="194"/>
        <v>0</v>
      </c>
      <c r="DH794" s="13" t="str">
        <f t="shared" si="188"/>
        <v/>
      </c>
      <c r="DI794" s="22" t="str">
        <f t="shared" si="189"/>
        <v/>
      </c>
      <c r="DJ794" s="13" t="str">
        <f>IF(DI794="","",RANK(DI794,$DI$9:$DI$1415,1)+COUNTIF($DI$9:DI794,DI794)-1)</f>
        <v/>
      </c>
      <c r="DK794" s="13" t="str">
        <f t="shared" si="190"/>
        <v/>
      </c>
      <c r="DL794" s="13" t="str">
        <f t="shared" si="195"/>
        <v/>
      </c>
      <c r="DM794" s="14" t="str">
        <f t="shared" si="196"/>
        <v/>
      </c>
      <c r="DN794" s="13" t="str">
        <f t="shared" si="197"/>
        <v/>
      </c>
      <c r="DO794" s="40">
        <f t="shared" si="198"/>
        <v>0</v>
      </c>
      <c r="DP794" s="40"/>
      <c r="DQ794" s="13" t="str">
        <f t="shared" si="199"/>
        <v/>
      </c>
      <c r="DR794" s="13"/>
      <c r="DS794" s="13"/>
    </row>
    <row r="795" spans="1:123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22"/>
      <c r="CD795" s="22"/>
      <c r="CE795" s="22"/>
      <c r="CF795" s="22"/>
      <c r="CG795" s="22"/>
      <c r="CH795" s="22"/>
      <c r="CI795" s="22"/>
      <c r="CJ795" s="22"/>
      <c r="CK795" s="22"/>
      <c r="CL795" s="22"/>
      <c r="CM795" s="22"/>
      <c r="CN795" s="22"/>
      <c r="CO795" s="22"/>
      <c r="CP795" s="22"/>
      <c r="CQ795" s="22"/>
      <c r="CR795" s="22"/>
      <c r="CS795" s="22"/>
      <c r="CT795" s="22"/>
      <c r="CU795" s="22"/>
      <c r="CV795" s="22"/>
      <c r="CW795" s="22"/>
      <c r="CX795" s="22">
        <v>787</v>
      </c>
      <c r="CY795" s="13" t="s">
        <v>1889</v>
      </c>
      <c r="CZ795" s="14" t="s">
        <v>1890</v>
      </c>
      <c r="DA795" s="13" t="s">
        <v>95</v>
      </c>
      <c r="DB795" s="13" t="s">
        <v>100</v>
      </c>
      <c r="DC795" s="40"/>
      <c r="DD795" s="13" t="str">
        <f t="shared" si="191"/>
        <v/>
      </c>
      <c r="DE795" s="13" t="str">
        <f t="shared" si="192"/>
        <v/>
      </c>
      <c r="DF795" s="13" t="str">
        <f t="shared" si="193"/>
        <v/>
      </c>
      <c r="DG795" s="40">
        <f t="shared" si="194"/>
        <v>0</v>
      </c>
      <c r="DH795" s="13" t="str">
        <f t="shared" si="188"/>
        <v/>
      </c>
      <c r="DI795" s="22" t="str">
        <f t="shared" si="189"/>
        <v/>
      </c>
      <c r="DJ795" s="13" t="str">
        <f>IF(DI795="","",RANK(DI795,$DI$9:$DI$1415,1)+COUNTIF($DI$9:DI795,DI795)-1)</f>
        <v/>
      </c>
      <c r="DK795" s="13" t="str">
        <f t="shared" si="190"/>
        <v/>
      </c>
      <c r="DL795" s="13" t="str">
        <f t="shared" si="195"/>
        <v/>
      </c>
      <c r="DM795" s="14" t="str">
        <f t="shared" si="196"/>
        <v/>
      </c>
      <c r="DN795" s="13" t="str">
        <f t="shared" si="197"/>
        <v/>
      </c>
      <c r="DO795" s="40">
        <f t="shared" si="198"/>
        <v>0</v>
      </c>
      <c r="DP795" s="40"/>
      <c r="DQ795" s="13" t="str">
        <f t="shared" si="199"/>
        <v/>
      </c>
      <c r="DR795" s="13"/>
      <c r="DS795" s="13"/>
    </row>
    <row r="796" spans="1:123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22"/>
      <c r="CD796" s="22"/>
      <c r="CE796" s="22"/>
      <c r="CF796" s="22"/>
      <c r="CG796" s="22"/>
      <c r="CH796" s="22"/>
      <c r="CI796" s="22"/>
      <c r="CJ796" s="22"/>
      <c r="CK796" s="22"/>
      <c r="CL796" s="22"/>
      <c r="CM796" s="22"/>
      <c r="CN796" s="22"/>
      <c r="CO796" s="22"/>
      <c r="CP796" s="22"/>
      <c r="CQ796" s="22"/>
      <c r="CR796" s="22"/>
      <c r="CS796" s="22"/>
      <c r="CT796" s="22"/>
      <c r="CU796" s="22"/>
      <c r="CV796" s="22"/>
      <c r="CW796" s="22"/>
      <c r="CX796" s="22">
        <v>788</v>
      </c>
      <c r="CY796" s="13" t="s">
        <v>1891</v>
      </c>
      <c r="CZ796" s="14" t="s">
        <v>1892</v>
      </c>
      <c r="DA796" s="13" t="s">
        <v>95</v>
      </c>
      <c r="DB796" s="13" t="s">
        <v>100</v>
      </c>
      <c r="DC796" s="40"/>
      <c r="DD796" s="13" t="str">
        <f t="shared" si="191"/>
        <v/>
      </c>
      <c r="DE796" s="13" t="str">
        <f t="shared" si="192"/>
        <v/>
      </c>
      <c r="DF796" s="13" t="str">
        <f t="shared" si="193"/>
        <v/>
      </c>
      <c r="DG796" s="40">
        <f t="shared" si="194"/>
        <v>0</v>
      </c>
      <c r="DH796" s="13" t="str">
        <f t="shared" si="188"/>
        <v/>
      </c>
      <c r="DI796" s="22" t="str">
        <f t="shared" si="189"/>
        <v/>
      </c>
      <c r="DJ796" s="13" t="str">
        <f>IF(DI796="","",RANK(DI796,$DI$9:$DI$1415,1)+COUNTIF($DI$9:DI796,DI796)-1)</f>
        <v/>
      </c>
      <c r="DK796" s="13" t="str">
        <f t="shared" si="190"/>
        <v/>
      </c>
      <c r="DL796" s="13" t="str">
        <f t="shared" si="195"/>
        <v/>
      </c>
      <c r="DM796" s="14" t="str">
        <f t="shared" si="196"/>
        <v/>
      </c>
      <c r="DN796" s="13" t="str">
        <f t="shared" si="197"/>
        <v/>
      </c>
      <c r="DO796" s="40">
        <f t="shared" si="198"/>
        <v>0</v>
      </c>
      <c r="DP796" s="40"/>
      <c r="DQ796" s="13" t="str">
        <f t="shared" si="199"/>
        <v/>
      </c>
      <c r="DR796" s="13"/>
      <c r="DS796" s="13"/>
    </row>
    <row r="797" spans="1:123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22"/>
      <c r="CD797" s="22"/>
      <c r="CE797" s="22"/>
      <c r="CF797" s="22"/>
      <c r="CG797" s="22"/>
      <c r="CH797" s="22"/>
      <c r="CI797" s="22"/>
      <c r="CJ797" s="22"/>
      <c r="CK797" s="22"/>
      <c r="CL797" s="22"/>
      <c r="CM797" s="22"/>
      <c r="CN797" s="22"/>
      <c r="CO797" s="22"/>
      <c r="CP797" s="22"/>
      <c r="CQ797" s="22"/>
      <c r="CR797" s="22"/>
      <c r="CS797" s="22"/>
      <c r="CT797" s="22"/>
      <c r="CU797" s="22"/>
      <c r="CV797" s="22"/>
      <c r="CW797" s="22"/>
      <c r="CX797" s="22">
        <v>789</v>
      </c>
      <c r="CY797" s="13" t="s">
        <v>1893</v>
      </c>
      <c r="CZ797" s="14" t="s">
        <v>1894</v>
      </c>
      <c r="DA797" s="13" t="s">
        <v>95</v>
      </c>
      <c r="DB797" s="13" t="s">
        <v>100</v>
      </c>
      <c r="DC797" s="40"/>
      <c r="DD797" s="13" t="str">
        <f t="shared" si="191"/>
        <v/>
      </c>
      <c r="DE797" s="13" t="str">
        <f t="shared" si="192"/>
        <v/>
      </c>
      <c r="DF797" s="13" t="str">
        <f t="shared" si="193"/>
        <v/>
      </c>
      <c r="DG797" s="40">
        <f t="shared" si="194"/>
        <v>0</v>
      </c>
      <c r="DH797" s="13" t="str">
        <f t="shared" si="188"/>
        <v/>
      </c>
      <c r="DI797" s="22" t="str">
        <f t="shared" si="189"/>
        <v/>
      </c>
      <c r="DJ797" s="13" t="str">
        <f>IF(DI797="","",RANK(DI797,$DI$9:$DI$1415,1)+COUNTIF($DI$9:DI797,DI797)-1)</f>
        <v/>
      </c>
      <c r="DK797" s="13" t="str">
        <f t="shared" si="190"/>
        <v/>
      </c>
      <c r="DL797" s="13" t="str">
        <f t="shared" si="195"/>
        <v/>
      </c>
      <c r="DM797" s="14" t="str">
        <f t="shared" si="196"/>
        <v/>
      </c>
      <c r="DN797" s="13" t="str">
        <f t="shared" si="197"/>
        <v/>
      </c>
      <c r="DO797" s="40">
        <f t="shared" si="198"/>
        <v>0</v>
      </c>
      <c r="DP797" s="40"/>
      <c r="DQ797" s="13" t="str">
        <f t="shared" si="199"/>
        <v/>
      </c>
      <c r="DR797" s="13"/>
      <c r="DS797" s="13"/>
    </row>
    <row r="798" spans="1:123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22"/>
      <c r="CD798" s="22"/>
      <c r="CE798" s="22"/>
      <c r="CF798" s="22"/>
      <c r="CG798" s="22"/>
      <c r="CH798" s="22"/>
      <c r="CI798" s="22"/>
      <c r="CJ798" s="22"/>
      <c r="CK798" s="22"/>
      <c r="CL798" s="22"/>
      <c r="CM798" s="22"/>
      <c r="CN798" s="22"/>
      <c r="CO798" s="22"/>
      <c r="CP798" s="22"/>
      <c r="CQ798" s="22"/>
      <c r="CR798" s="22"/>
      <c r="CS798" s="22"/>
      <c r="CT798" s="22"/>
      <c r="CU798" s="22"/>
      <c r="CV798" s="22"/>
      <c r="CW798" s="22"/>
      <c r="CX798" s="22">
        <v>790</v>
      </c>
      <c r="CY798" s="13" t="s">
        <v>1895</v>
      </c>
      <c r="CZ798" s="14" t="s">
        <v>1896</v>
      </c>
      <c r="DA798" s="13" t="s">
        <v>95</v>
      </c>
      <c r="DB798" s="13" t="s">
        <v>100</v>
      </c>
      <c r="DC798" s="40"/>
      <c r="DD798" s="13" t="str">
        <f t="shared" si="191"/>
        <v/>
      </c>
      <c r="DE798" s="13" t="str">
        <f t="shared" si="192"/>
        <v/>
      </c>
      <c r="DF798" s="13" t="str">
        <f t="shared" si="193"/>
        <v/>
      </c>
      <c r="DG798" s="40">
        <f t="shared" si="194"/>
        <v>0</v>
      </c>
      <c r="DH798" s="13" t="str">
        <f t="shared" si="188"/>
        <v/>
      </c>
      <c r="DI798" s="22" t="str">
        <f t="shared" si="189"/>
        <v/>
      </c>
      <c r="DJ798" s="13" t="str">
        <f>IF(DI798="","",RANK(DI798,$DI$9:$DI$1415,1)+COUNTIF($DI$9:DI798,DI798)-1)</f>
        <v/>
      </c>
      <c r="DK798" s="13" t="str">
        <f t="shared" si="190"/>
        <v/>
      </c>
      <c r="DL798" s="13" t="str">
        <f t="shared" si="195"/>
        <v/>
      </c>
      <c r="DM798" s="14" t="str">
        <f t="shared" si="196"/>
        <v/>
      </c>
      <c r="DN798" s="13" t="str">
        <f t="shared" si="197"/>
        <v/>
      </c>
      <c r="DO798" s="40">
        <f t="shared" si="198"/>
        <v>0</v>
      </c>
      <c r="DP798" s="40"/>
      <c r="DQ798" s="13" t="str">
        <f t="shared" si="199"/>
        <v/>
      </c>
      <c r="DR798" s="13"/>
      <c r="DS798" s="13"/>
    </row>
    <row r="799" spans="1:123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22"/>
      <c r="CD799" s="22"/>
      <c r="CE799" s="22"/>
      <c r="CF799" s="22"/>
      <c r="CG799" s="22"/>
      <c r="CH799" s="22"/>
      <c r="CI799" s="22"/>
      <c r="CJ799" s="22"/>
      <c r="CK799" s="22"/>
      <c r="CL799" s="22"/>
      <c r="CM799" s="22"/>
      <c r="CN799" s="22"/>
      <c r="CO799" s="22"/>
      <c r="CP799" s="22"/>
      <c r="CQ799" s="22"/>
      <c r="CR799" s="22"/>
      <c r="CS799" s="22"/>
      <c r="CT799" s="22"/>
      <c r="CU799" s="22"/>
      <c r="CV799" s="22"/>
      <c r="CW799" s="22"/>
      <c r="CX799" s="22">
        <v>791</v>
      </c>
      <c r="CY799" s="13" t="s">
        <v>1897</v>
      </c>
      <c r="CZ799" s="14" t="s">
        <v>1898</v>
      </c>
      <c r="DA799" s="13" t="s">
        <v>95</v>
      </c>
      <c r="DB799" s="13" t="s">
        <v>100</v>
      </c>
      <c r="DC799" s="40"/>
      <c r="DD799" s="13" t="str">
        <f t="shared" si="191"/>
        <v/>
      </c>
      <c r="DE799" s="13" t="str">
        <f t="shared" si="192"/>
        <v/>
      </c>
      <c r="DF799" s="13" t="str">
        <f t="shared" si="193"/>
        <v/>
      </c>
      <c r="DG799" s="40">
        <f t="shared" si="194"/>
        <v>0</v>
      </c>
      <c r="DH799" s="13" t="str">
        <f t="shared" si="188"/>
        <v/>
      </c>
      <c r="DI799" s="22" t="str">
        <f t="shared" si="189"/>
        <v/>
      </c>
      <c r="DJ799" s="13" t="str">
        <f>IF(DI799="","",RANK(DI799,$DI$9:$DI$1415,1)+COUNTIF($DI$9:DI799,DI799)-1)</f>
        <v/>
      </c>
      <c r="DK799" s="13" t="str">
        <f t="shared" si="190"/>
        <v/>
      </c>
      <c r="DL799" s="13" t="str">
        <f t="shared" si="195"/>
        <v/>
      </c>
      <c r="DM799" s="14" t="str">
        <f t="shared" si="196"/>
        <v/>
      </c>
      <c r="DN799" s="13" t="str">
        <f t="shared" si="197"/>
        <v/>
      </c>
      <c r="DO799" s="40">
        <f t="shared" si="198"/>
        <v>0</v>
      </c>
      <c r="DP799" s="40"/>
      <c r="DQ799" s="13" t="str">
        <f t="shared" si="199"/>
        <v/>
      </c>
      <c r="DR799" s="13"/>
      <c r="DS799" s="13"/>
    </row>
    <row r="800" spans="1:123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22"/>
      <c r="CD800" s="22"/>
      <c r="CE800" s="22"/>
      <c r="CF800" s="22"/>
      <c r="CG800" s="22"/>
      <c r="CH800" s="22"/>
      <c r="CI800" s="22"/>
      <c r="CJ800" s="22"/>
      <c r="CK800" s="22"/>
      <c r="CL800" s="22"/>
      <c r="CM800" s="22"/>
      <c r="CN800" s="22"/>
      <c r="CO800" s="22"/>
      <c r="CP800" s="22"/>
      <c r="CQ800" s="22"/>
      <c r="CR800" s="22"/>
      <c r="CS800" s="22"/>
      <c r="CT800" s="22"/>
      <c r="CU800" s="22"/>
      <c r="CV800" s="22"/>
      <c r="CW800" s="22"/>
      <c r="CX800" s="22">
        <v>792</v>
      </c>
      <c r="CY800" s="13" t="s">
        <v>1899</v>
      </c>
      <c r="CZ800" s="14" t="s">
        <v>1900</v>
      </c>
      <c r="DA800" s="13" t="s">
        <v>95</v>
      </c>
      <c r="DB800" s="13" t="s">
        <v>102</v>
      </c>
      <c r="DC800" s="40"/>
      <c r="DD800" s="13" t="str">
        <f t="shared" si="191"/>
        <v/>
      </c>
      <c r="DE800" s="13" t="str">
        <f t="shared" si="192"/>
        <v/>
      </c>
      <c r="DF800" s="13" t="str">
        <f t="shared" si="193"/>
        <v/>
      </c>
      <c r="DG800" s="40">
        <f t="shared" si="194"/>
        <v>0</v>
      </c>
      <c r="DH800" s="13" t="str">
        <f t="shared" si="188"/>
        <v/>
      </c>
      <c r="DI800" s="22" t="str">
        <f t="shared" si="189"/>
        <v/>
      </c>
      <c r="DJ800" s="13" t="str">
        <f>IF(DI800="","",RANK(DI800,$DI$9:$DI$1415,1)+COUNTIF($DI$9:DI800,DI800)-1)</f>
        <v/>
      </c>
      <c r="DK800" s="13" t="str">
        <f t="shared" si="190"/>
        <v/>
      </c>
      <c r="DL800" s="13" t="str">
        <f t="shared" si="195"/>
        <v/>
      </c>
      <c r="DM800" s="14" t="str">
        <f t="shared" si="196"/>
        <v/>
      </c>
      <c r="DN800" s="13" t="str">
        <f t="shared" si="197"/>
        <v/>
      </c>
      <c r="DO800" s="40">
        <f t="shared" si="198"/>
        <v>0</v>
      </c>
      <c r="DP800" s="40"/>
      <c r="DQ800" s="13" t="str">
        <f t="shared" si="199"/>
        <v/>
      </c>
      <c r="DR800" s="13"/>
      <c r="DS800" s="13"/>
    </row>
    <row r="801" spans="1:123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22"/>
      <c r="CD801" s="22"/>
      <c r="CE801" s="22"/>
      <c r="CF801" s="22"/>
      <c r="CG801" s="22"/>
      <c r="CH801" s="22"/>
      <c r="CI801" s="22"/>
      <c r="CJ801" s="22"/>
      <c r="CK801" s="22"/>
      <c r="CL801" s="22"/>
      <c r="CM801" s="22"/>
      <c r="CN801" s="22"/>
      <c r="CO801" s="22"/>
      <c r="CP801" s="22"/>
      <c r="CQ801" s="22"/>
      <c r="CR801" s="22"/>
      <c r="CS801" s="22"/>
      <c r="CT801" s="22"/>
      <c r="CU801" s="22"/>
      <c r="CV801" s="22"/>
      <c r="CW801" s="22"/>
      <c r="CX801" s="22">
        <v>793</v>
      </c>
      <c r="CY801" s="13" t="s">
        <v>1901</v>
      </c>
      <c r="CZ801" s="14" t="s">
        <v>1902</v>
      </c>
      <c r="DA801" s="13" t="s">
        <v>95</v>
      </c>
      <c r="DB801" s="13" t="s">
        <v>102</v>
      </c>
      <c r="DC801" s="40"/>
      <c r="DD801" s="13" t="str">
        <f t="shared" si="191"/>
        <v/>
      </c>
      <c r="DE801" s="13" t="str">
        <f t="shared" si="192"/>
        <v/>
      </c>
      <c r="DF801" s="13" t="str">
        <f t="shared" si="193"/>
        <v/>
      </c>
      <c r="DG801" s="40">
        <f t="shared" si="194"/>
        <v>0</v>
      </c>
      <c r="DH801" s="13" t="str">
        <f t="shared" si="188"/>
        <v/>
      </c>
      <c r="DI801" s="22" t="str">
        <f t="shared" si="189"/>
        <v/>
      </c>
      <c r="DJ801" s="13" t="str">
        <f>IF(DI801="","",RANK(DI801,$DI$9:$DI$1415,1)+COUNTIF($DI$9:DI801,DI801)-1)</f>
        <v/>
      </c>
      <c r="DK801" s="13" t="str">
        <f t="shared" si="190"/>
        <v/>
      </c>
      <c r="DL801" s="13" t="str">
        <f t="shared" si="195"/>
        <v/>
      </c>
      <c r="DM801" s="14" t="str">
        <f t="shared" si="196"/>
        <v/>
      </c>
      <c r="DN801" s="13" t="str">
        <f t="shared" si="197"/>
        <v/>
      </c>
      <c r="DO801" s="40">
        <f t="shared" si="198"/>
        <v>0</v>
      </c>
      <c r="DP801" s="40"/>
      <c r="DQ801" s="13" t="str">
        <f t="shared" si="199"/>
        <v/>
      </c>
      <c r="DR801" s="13"/>
      <c r="DS801" s="13"/>
    </row>
    <row r="802" spans="1:123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22"/>
      <c r="CD802" s="22"/>
      <c r="CE802" s="22"/>
      <c r="CF802" s="22"/>
      <c r="CG802" s="22"/>
      <c r="CH802" s="22"/>
      <c r="CI802" s="22"/>
      <c r="CJ802" s="22"/>
      <c r="CK802" s="22"/>
      <c r="CL802" s="22"/>
      <c r="CM802" s="22"/>
      <c r="CN802" s="22"/>
      <c r="CO802" s="22"/>
      <c r="CP802" s="22"/>
      <c r="CQ802" s="22"/>
      <c r="CR802" s="22"/>
      <c r="CS802" s="22"/>
      <c r="CT802" s="22"/>
      <c r="CU802" s="22"/>
      <c r="CV802" s="22"/>
      <c r="CW802" s="22"/>
      <c r="CX802" s="22">
        <v>794</v>
      </c>
      <c r="CY802" s="13" t="s">
        <v>1903</v>
      </c>
      <c r="CZ802" s="14" t="s">
        <v>1904</v>
      </c>
      <c r="DA802" s="13" t="s">
        <v>95</v>
      </c>
      <c r="DB802" s="13" t="s">
        <v>102</v>
      </c>
      <c r="DC802" s="40"/>
      <c r="DD802" s="13" t="str">
        <f t="shared" si="191"/>
        <v/>
      </c>
      <c r="DE802" s="13" t="str">
        <f t="shared" si="192"/>
        <v/>
      </c>
      <c r="DF802" s="13" t="str">
        <f t="shared" si="193"/>
        <v/>
      </c>
      <c r="DG802" s="40">
        <f t="shared" si="194"/>
        <v>0</v>
      </c>
      <c r="DH802" s="13" t="str">
        <f t="shared" si="188"/>
        <v/>
      </c>
      <c r="DI802" s="22" t="str">
        <f t="shared" si="189"/>
        <v/>
      </c>
      <c r="DJ802" s="13" t="str">
        <f>IF(DI802="","",RANK(DI802,$DI$9:$DI$1415,1)+COUNTIF($DI$9:DI802,DI802)-1)</f>
        <v/>
      </c>
      <c r="DK802" s="13" t="str">
        <f t="shared" si="190"/>
        <v/>
      </c>
      <c r="DL802" s="13" t="str">
        <f t="shared" si="195"/>
        <v/>
      </c>
      <c r="DM802" s="14" t="str">
        <f t="shared" si="196"/>
        <v/>
      </c>
      <c r="DN802" s="13" t="str">
        <f t="shared" si="197"/>
        <v/>
      </c>
      <c r="DO802" s="40">
        <f t="shared" si="198"/>
        <v>0</v>
      </c>
      <c r="DP802" s="40"/>
      <c r="DQ802" s="13" t="str">
        <f t="shared" si="199"/>
        <v/>
      </c>
      <c r="DR802" s="13"/>
      <c r="DS802" s="13"/>
    </row>
    <row r="803" spans="1:123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22"/>
      <c r="CD803" s="22"/>
      <c r="CE803" s="22"/>
      <c r="CF803" s="22"/>
      <c r="CG803" s="22"/>
      <c r="CH803" s="22"/>
      <c r="CI803" s="22"/>
      <c r="CJ803" s="22"/>
      <c r="CK803" s="22"/>
      <c r="CL803" s="22"/>
      <c r="CM803" s="22"/>
      <c r="CN803" s="22"/>
      <c r="CO803" s="22"/>
      <c r="CP803" s="22"/>
      <c r="CQ803" s="22"/>
      <c r="CR803" s="22"/>
      <c r="CS803" s="22"/>
      <c r="CT803" s="22"/>
      <c r="CU803" s="22"/>
      <c r="CV803" s="22"/>
      <c r="CW803" s="22"/>
      <c r="CX803" s="22">
        <v>795</v>
      </c>
      <c r="CY803" s="13" t="s">
        <v>1905</v>
      </c>
      <c r="CZ803" s="14" t="s">
        <v>1906</v>
      </c>
      <c r="DA803" s="13" t="s">
        <v>96</v>
      </c>
      <c r="DB803" s="13" t="s">
        <v>102</v>
      </c>
      <c r="DC803" s="40"/>
      <c r="DD803" s="13" t="str">
        <f t="shared" si="191"/>
        <v/>
      </c>
      <c r="DE803" s="13" t="str">
        <f t="shared" si="192"/>
        <v/>
      </c>
      <c r="DF803" s="13" t="str">
        <f t="shared" si="193"/>
        <v/>
      </c>
      <c r="DG803" s="40">
        <f t="shared" si="194"/>
        <v>0</v>
      </c>
      <c r="DH803" s="13" t="str">
        <f t="shared" si="188"/>
        <v/>
      </c>
      <c r="DI803" s="22" t="str">
        <f t="shared" si="189"/>
        <v/>
      </c>
      <c r="DJ803" s="13" t="str">
        <f>IF(DI803="","",RANK(DI803,$DI$9:$DI$1415,1)+COUNTIF($DI$9:DI803,DI803)-1)</f>
        <v/>
      </c>
      <c r="DK803" s="13" t="str">
        <f t="shared" si="190"/>
        <v/>
      </c>
      <c r="DL803" s="13" t="str">
        <f t="shared" si="195"/>
        <v/>
      </c>
      <c r="DM803" s="14" t="str">
        <f t="shared" si="196"/>
        <v/>
      </c>
      <c r="DN803" s="13" t="str">
        <f t="shared" si="197"/>
        <v/>
      </c>
      <c r="DO803" s="40">
        <f t="shared" si="198"/>
        <v>0</v>
      </c>
      <c r="DP803" s="40"/>
      <c r="DQ803" s="13" t="str">
        <f t="shared" si="199"/>
        <v/>
      </c>
      <c r="DR803" s="13"/>
      <c r="DS803" s="13"/>
    </row>
    <row r="804" spans="1:123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2"/>
      <c r="CP804" s="22"/>
      <c r="CQ804" s="22"/>
      <c r="CR804" s="22"/>
      <c r="CS804" s="22"/>
      <c r="CT804" s="22"/>
      <c r="CU804" s="22"/>
      <c r="CV804" s="22"/>
      <c r="CW804" s="22"/>
      <c r="CX804" s="22">
        <v>796</v>
      </c>
      <c r="CY804" s="13" t="s">
        <v>1907</v>
      </c>
      <c r="CZ804" s="14" t="s">
        <v>1908</v>
      </c>
      <c r="DA804" s="13" t="s">
        <v>96</v>
      </c>
      <c r="DB804" s="13" t="s">
        <v>102</v>
      </c>
      <c r="DC804" s="40"/>
      <c r="DD804" s="13" t="str">
        <f t="shared" si="191"/>
        <v/>
      </c>
      <c r="DE804" s="13" t="str">
        <f t="shared" si="192"/>
        <v/>
      </c>
      <c r="DF804" s="13" t="str">
        <f t="shared" si="193"/>
        <v/>
      </c>
      <c r="DG804" s="40">
        <f t="shared" si="194"/>
        <v>0</v>
      </c>
      <c r="DH804" s="13" t="str">
        <f t="shared" si="188"/>
        <v/>
      </c>
      <c r="DI804" s="22" t="str">
        <f t="shared" si="189"/>
        <v/>
      </c>
      <c r="DJ804" s="13" t="str">
        <f>IF(DI804="","",RANK(DI804,$DI$9:$DI$1415,1)+COUNTIF($DI$9:DI804,DI804)-1)</f>
        <v/>
      </c>
      <c r="DK804" s="13" t="str">
        <f t="shared" si="190"/>
        <v/>
      </c>
      <c r="DL804" s="13" t="str">
        <f t="shared" si="195"/>
        <v/>
      </c>
      <c r="DM804" s="14" t="str">
        <f t="shared" si="196"/>
        <v/>
      </c>
      <c r="DN804" s="13" t="str">
        <f t="shared" si="197"/>
        <v/>
      </c>
      <c r="DO804" s="40">
        <f t="shared" si="198"/>
        <v>0</v>
      </c>
      <c r="DP804" s="40"/>
      <c r="DQ804" s="13" t="str">
        <f t="shared" si="199"/>
        <v/>
      </c>
      <c r="DR804" s="13"/>
      <c r="DS804" s="13"/>
    </row>
    <row r="805" spans="1:123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2"/>
      <c r="CP805" s="22"/>
      <c r="CQ805" s="22"/>
      <c r="CR805" s="22"/>
      <c r="CS805" s="22"/>
      <c r="CT805" s="22"/>
      <c r="CU805" s="22"/>
      <c r="CV805" s="22"/>
      <c r="CW805" s="22"/>
      <c r="CX805" s="22">
        <v>797</v>
      </c>
      <c r="CY805" s="13" t="s">
        <v>1909</v>
      </c>
      <c r="CZ805" s="14" t="s">
        <v>1910</v>
      </c>
      <c r="DA805" s="13" t="s">
        <v>96</v>
      </c>
      <c r="DB805" s="13" t="s">
        <v>105</v>
      </c>
      <c r="DC805" s="40"/>
      <c r="DD805" s="13" t="str">
        <f t="shared" si="191"/>
        <v/>
      </c>
      <c r="DE805" s="13" t="str">
        <f t="shared" si="192"/>
        <v/>
      </c>
      <c r="DF805" s="13" t="str">
        <f t="shared" si="193"/>
        <v/>
      </c>
      <c r="DG805" s="40">
        <f t="shared" si="194"/>
        <v>0</v>
      </c>
      <c r="DH805" s="13" t="str">
        <f t="shared" si="188"/>
        <v/>
      </c>
      <c r="DI805" s="22" t="str">
        <f t="shared" si="189"/>
        <v/>
      </c>
      <c r="DJ805" s="13" t="str">
        <f>IF(DI805="","",RANK(DI805,$DI$9:$DI$1415,1)+COUNTIF($DI$9:DI805,DI805)-1)</f>
        <v/>
      </c>
      <c r="DK805" s="13" t="str">
        <f t="shared" si="190"/>
        <v/>
      </c>
      <c r="DL805" s="13" t="str">
        <f t="shared" si="195"/>
        <v/>
      </c>
      <c r="DM805" s="14" t="str">
        <f t="shared" si="196"/>
        <v/>
      </c>
      <c r="DN805" s="13" t="str">
        <f t="shared" si="197"/>
        <v/>
      </c>
      <c r="DO805" s="40">
        <f t="shared" si="198"/>
        <v>0</v>
      </c>
      <c r="DP805" s="40"/>
      <c r="DQ805" s="13" t="str">
        <f t="shared" si="199"/>
        <v/>
      </c>
      <c r="DR805" s="13"/>
      <c r="DS805" s="13"/>
    </row>
    <row r="806" spans="1:123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2"/>
      <c r="CP806" s="22"/>
      <c r="CQ806" s="22"/>
      <c r="CR806" s="22"/>
      <c r="CS806" s="22"/>
      <c r="CT806" s="22"/>
      <c r="CU806" s="22"/>
      <c r="CV806" s="22"/>
      <c r="CW806" s="22"/>
      <c r="CX806" s="22">
        <v>798</v>
      </c>
      <c r="CY806" s="13" t="s">
        <v>1911</v>
      </c>
      <c r="CZ806" s="14" t="s">
        <v>1912</v>
      </c>
      <c r="DA806" s="13" t="s">
        <v>95</v>
      </c>
      <c r="DB806" s="13" t="s">
        <v>102</v>
      </c>
      <c r="DC806" s="40"/>
      <c r="DD806" s="13" t="str">
        <f t="shared" si="191"/>
        <v/>
      </c>
      <c r="DE806" s="13" t="str">
        <f t="shared" si="192"/>
        <v/>
      </c>
      <c r="DF806" s="13" t="str">
        <f t="shared" si="193"/>
        <v/>
      </c>
      <c r="DG806" s="40">
        <f t="shared" si="194"/>
        <v>0</v>
      </c>
      <c r="DH806" s="13" t="str">
        <f t="shared" si="188"/>
        <v/>
      </c>
      <c r="DI806" s="22" t="str">
        <f t="shared" si="189"/>
        <v/>
      </c>
      <c r="DJ806" s="13" t="str">
        <f>IF(DI806="","",RANK(DI806,$DI$9:$DI$1415,1)+COUNTIF($DI$9:DI806,DI806)-1)</f>
        <v/>
      </c>
      <c r="DK806" s="13" t="str">
        <f t="shared" si="190"/>
        <v/>
      </c>
      <c r="DL806" s="13" t="str">
        <f t="shared" si="195"/>
        <v/>
      </c>
      <c r="DM806" s="14" t="str">
        <f t="shared" si="196"/>
        <v/>
      </c>
      <c r="DN806" s="13" t="str">
        <f t="shared" si="197"/>
        <v/>
      </c>
      <c r="DO806" s="40">
        <f t="shared" si="198"/>
        <v>0</v>
      </c>
      <c r="DP806" s="40"/>
      <c r="DQ806" s="13" t="str">
        <f t="shared" si="199"/>
        <v/>
      </c>
      <c r="DR806" s="13"/>
      <c r="DS806" s="13"/>
    </row>
    <row r="807" spans="1:123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2"/>
      <c r="CP807" s="22"/>
      <c r="CQ807" s="22"/>
      <c r="CR807" s="22"/>
      <c r="CS807" s="22"/>
      <c r="CT807" s="22"/>
      <c r="CU807" s="22"/>
      <c r="CV807" s="22"/>
      <c r="CW807" s="22"/>
      <c r="CX807" s="22">
        <v>799</v>
      </c>
      <c r="CY807" s="13" t="s">
        <v>1913</v>
      </c>
      <c r="CZ807" s="14" t="s">
        <v>1914</v>
      </c>
      <c r="DA807" s="13" t="s">
        <v>95</v>
      </c>
      <c r="DB807" s="13" t="s">
        <v>102</v>
      </c>
      <c r="DC807" s="40"/>
      <c r="DD807" s="13" t="str">
        <f t="shared" si="191"/>
        <v/>
      </c>
      <c r="DE807" s="13" t="str">
        <f t="shared" si="192"/>
        <v/>
      </c>
      <c r="DF807" s="13" t="str">
        <f t="shared" si="193"/>
        <v/>
      </c>
      <c r="DG807" s="40">
        <f t="shared" si="194"/>
        <v>0</v>
      </c>
      <c r="DH807" s="13" t="str">
        <f t="shared" si="188"/>
        <v/>
      </c>
      <c r="DI807" s="22" t="str">
        <f t="shared" si="189"/>
        <v/>
      </c>
      <c r="DJ807" s="13" t="str">
        <f>IF(DI807="","",RANK(DI807,$DI$9:$DI$1415,1)+COUNTIF($DI$9:DI807,DI807)-1)</f>
        <v/>
      </c>
      <c r="DK807" s="13" t="str">
        <f t="shared" si="190"/>
        <v/>
      </c>
      <c r="DL807" s="13" t="str">
        <f t="shared" si="195"/>
        <v/>
      </c>
      <c r="DM807" s="14" t="str">
        <f t="shared" si="196"/>
        <v/>
      </c>
      <c r="DN807" s="13" t="str">
        <f t="shared" si="197"/>
        <v/>
      </c>
      <c r="DO807" s="40">
        <f t="shared" si="198"/>
        <v>0</v>
      </c>
      <c r="DP807" s="40"/>
      <c r="DQ807" s="13" t="str">
        <f t="shared" si="199"/>
        <v/>
      </c>
      <c r="DR807" s="13"/>
      <c r="DS807" s="13"/>
    </row>
    <row r="808" spans="1:123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2"/>
      <c r="CP808" s="22"/>
      <c r="CQ808" s="22"/>
      <c r="CR808" s="22"/>
      <c r="CS808" s="22"/>
      <c r="CT808" s="22"/>
      <c r="CU808" s="22"/>
      <c r="CV808" s="22"/>
      <c r="CW808" s="22"/>
      <c r="CX808" s="22">
        <v>800</v>
      </c>
      <c r="CY808" s="13" t="s">
        <v>1915</v>
      </c>
      <c r="CZ808" s="14" t="s">
        <v>1916</v>
      </c>
      <c r="DA808" s="13" t="s">
        <v>95</v>
      </c>
      <c r="DB808" s="13" t="s">
        <v>102</v>
      </c>
      <c r="DC808" s="40"/>
      <c r="DD808" s="13" t="str">
        <f t="shared" si="191"/>
        <v/>
      </c>
      <c r="DE808" s="13" t="str">
        <f t="shared" si="192"/>
        <v/>
      </c>
      <c r="DF808" s="13" t="str">
        <f t="shared" si="193"/>
        <v/>
      </c>
      <c r="DG808" s="40">
        <f t="shared" si="194"/>
        <v>0</v>
      </c>
      <c r="DH808" s="13" t="str">
        <f t="shared" si="188"/>
        <v/>
      </c>
      <c r="DI808" s="22" t="str">
        <f t="shared" si="189"/>
        <v/>
      </c>
      <c r="DJ808" s="13" t="str">
        <f>IF(DI808="","",RANK(DI808,$DI$9:$DI$1415,1)+COUNTIF($DI$9:DI808,DI808)-1)</f>
        <v/>
      </c>
      <c r="DK808" s="13" t="str">
        <f t="shared" si="190"/>
        <v/>
      </c>
      <c r="DL808" s="13" t="str">
        <f t="shared" si="195"/>
        <v/>
      </c>
      <c r="DM808" s="14" t="str">
        <f t="shared" si="196"/>
        <v/>
      </c>
      <c r="DN808" s="13" t="str">
        <f t="shared" si="197"/>
        <v/>
      </c>
      <c r="DO808" s="40">
        <f t="shared" si="198"/>
        <v>0</v>
      </c>
      <c r="DP808" s="40"/>
      <c r="DQ808" s="13" t="str">
        <f t="shared" si="199"/>
        <v/>
      </c>
      <c r="DR808" s="13"/>
      <c r="DS808" s="13"/>
    </row>
    <row r="809" spans="1:123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2"/>
      <c r="CP809" s="22"/>
      <c r="CQ809" s="22"/>
      <c r="CR809" s="22"/>
      <c r="CS809" s="22"/>
      <c r="CT809" s="22"/>
      <c r="CU809" s="22"/>
      <c r="CV809" s="22"/>
      <c r="CW809" s="22"/>
      <c r="CX809" s="22">
        <v>801</v>
      </c>
      <c r="CY809" s="13" t="s">
        <v>1917</v>
      </c>
      <c r="CZ809" s="14" t="s">
        <v>1918</v>
      </c>
      <c r="DA809" s="13" t="s">
        <v>95</v>
      </c>
      <c r="DB809" s="13" t="s">
        <v>103</v>
      </c>
      <c r="DC809" s="40"/>
      <c r="DD809" s="13" t="str">
        <f t="shared" si="191"/>
        <v/>
      </c>
      <c r="DE809" s="13" t="str">
        <f t="shared" si="192"/>
        <v/>
      </c>
      <c r="DF809" s="13" t="str">
        <f t="shared" si="193"/>
        <v/>
      </c>
      <c r="DG809" s="40">
        <f t="shared" si="194"/>
        <v>0</v>
      </c>
      <c r="DH809" s="13" t="str">
        <f t="shared" si="188"/>
        <v/>
      </c>
      <c r="DI809" s="22" t="str">
        <f t="shared" si="189"/>
        <v/>
      </c>
      <c r="DJ809" s="13" t="str">
        <f>IF(DI809="","",RANK(DI809,$DI$9:$DI$1415,1)+COUNTIF($DI$9:DI809,DI809)-1)</f>
        <v/>
      </c>
      <c r="DK809" s="13" t="str">
        <f t="shared" si="190"/>
        <v/>
      </c>
      <c r="DL809" s="13" t="str">
        <f t="shared" si="195"/>
        <v/>
      </c>
      <c r="DM809" s="14" t="str">
        <f t="shared" si="196"/>
        <v/>
      </c>
      <c r="DN809" s="13" t="str">
        <f t="shared" si="197"/>
        <v/>
      </c>
      <c r="DO809" s="40">
        <f t="shared" si="198"/>
        <v>0</v>
      </c>
      <c r="DP809" s="40"/>
      <c r="DQ809" s="13" t="str">
        <f t="shared" si="199"/>
        <v/>
      </c>
      <c r="DR809" s="13"/>
      <c r="DS809" s="13"/>
    </row>
    <row r="810" spans="1:123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2"/>
      <c r="CP810" s="22"/>
      <c r="CQ810" s="22"/>
      <c r="CR810" s="22"/>
      <c r="CS810" s="22"/>
      <c r="CT810" s="22"/>
      <c r="CU810" s="22"/>
      <c r="CV810" s="22"/>
      <c r="CW810" s="22"/>
      <c r="CX810" s="22">
        <v>802</v>
      </c>
      <c r="CY810" s="13" t="s">
        <v>1919</v>
      </c>
      <c r="CZ810" s="14" t="s">
        <v>1920</v>
      </c>
      <c r="DA810" s="13" t="s">
        <v>95</v>
      </c>
      <c r="DB810" s="13" t="s">
        <v>46</v>
      </c>
      <c r="DC810" s="40"/>
      <c r="DD810" s="13" t="str">
        <f t="shared" si="191"/>
        <v/>
      </c>
      <c r="DE810" s="13" t="str">
        <f t="shared" si="192"/>
        <v/>
      </c>
      <c r="DF810" s="13" t="str">
        <f t="shared" si="193"/>
        <v/>
      </c>
      <c r="DG810" s="40">
        <f t="shared" si="194"/>
        <v>0</v>
      </c>
      <c r="DH810" s="13" t="str">
        <f t="shared" si="188"/>
        <v/>
      </c>
      <c r="DI810" s="22" t="str">
        <f t="shared" si="189"/>
        <v/>
      </c>
      <c r="DJ810" s="13" t="str">
        <f>IF(DI810="","",RANK(DI810,$DI$9:$DI$1415,1)+COUNTIF($DI$9:DI810,DI810)-1)</f>
        <v/>
      </c>
      <c r="DK810" s="13" t="str">
        <f t="shared" si="190"/>
        <v/>
      </c>
      <c r="DL810" s="13" t="str">
        <f t="shared" si="195"/>
        <v/>
      </c>
      <c r="DM810" s="14" t="str">
        <f t="shared" si="196"/>
        <v/>
      </c>
      <c r="DN810" s="13" t="str">
        <f t="shared" si="197"/>
        <v/>
      </c>
      <c r="DO810" s="40">
        <f t="shared" si="198"/>
        <v>0</v>
      </c>
      <c r="DP810" s="40"/>
      <c r="DQ810" s="13" t="str">
        <f t="shared" si="199"/>
        <v/>
      </c>
      <c r="DR810" s="13"/>
      <c r="DS810" s="13"/>
    </row>
    <row r="811" spans="1:123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2"/>
      <c r="CP811" s="22"/>
      <c r="CQ811" s="22"/>
      <c r="CR811" s="22"/>
      <c r="CS811" s="22"/>
      <c r="CT811" s="22"/>
      <c r="CU811" s="22"/>
      <c r="CV811" s="22"/>
      <c r="CW811" s="22"/>
      <c r="CX811" s="22">
        <v>803</v>
      </c>
      <c r="CY811" s="13" t="s">
        <v>1921</v>
      </c>
      <c r="CZ811" s="14" t="s">
        <v>1922</v>
      </c>
      <c r="DA811" s="13" t="s">
        <v>95</v>
      </c>
      <c r="DB811" s="13" t="s">
        <v>46</v>
      </c>
      <c r="DC811" s="40"/>
      <c r="DD811" s="13" t="str">
        <f t="shared" si="191"/>
        <v/>
      </c>
      <c r="DE811" s="13" t="str">
        <f t="shared" si="192"/>
        <v/>
      </c>
      <c r="DF811" s="13" t="str">
        <f t="shared" si="193"/>
        <v/>
      </c>
      <c r="DG811" s="40">
        <f t="shared" si="194"/>
        <v>0</v>
      </c>
      <c r="DH811" s="13" t="str">
        <f t="shared" si="188"/>
        <v/>
      </c>
      <c r="DI811" s="22" t="str">
        <f t="shared" si="189"/>
        <v/>
      </c>
      <c r="DJ811" s="13" t="str">
        <f>IF(DI811="","",RANK(DI811,$DI$9:$DI$1415,1)+COUNTIF($DI$9:DI811,DI811)-1)</f>
        <v/>
      </c>
      <c r="DK811" s="13" t="str">
        <f t="shared" si="190"/>
        <v/>
      </c>
      <c r="DL811" s="13" t="str">
        <f t="shared" si="195"/>
        <v/>
      </c>
      <c r="DM811" s="14" t="str">
        <f t="shared" si="196"/>
        <v/>
      </c>
      <c r="DN811" s="13" t="str">
        <f t="shared" si="197"/>
        <v/>
      </c>
      <c r="DO811" s="40">
        <f t="shared" si="198"/>
        <v>0</v>
      </c>
      <c r="DP811" s="40"/>
      <c r="DQ811" s="13" t="str">
        <f t="shared" si="199"/>
        <v/>
      </c>
      <c r="DR811" s="13"/>
      <c r="DS811" s="13"/>
    </row>
    <row r="812" spans="1:123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2"/>
      <c r="CP812" s="22"/>
      <c r="CQ812" s="22"/>
      <c r="CR812" s="22"/>
      <c r="CS812" s="22"/>
      <c r="CT812" s="22"/>
      <c r="CU812" s="22"/>
      <c r="CV812" s="22"/>
      <c r="CW812" s="22"/>
      <c r="CX812" s="22">
        <v>804</v>
      </c>
      <c r="CY812" s="13" t="s">
        <v>1923</v>
      </c>
      <c r="CZ812" s="14" t="s">
        <v>71</v>
      </c>
      <c r="DA812" s="13" t="s">
        <v>95</v>
      </c>
      <c r="DB812" s="13" t="s">
        <v>98</v>
      </c>
      <c r="DC812" s="40"/>
      <c r="DD812" s="13" t="str">
        <f t="shared" si="191"/>
        <v/>
      </c>
      <c r="DE812" s="13" t="str">
        <f t="shared" si="192"/>
        <v/>
      </c>
      <c r="DF812" s="13" t="str">
        <f t="shared" si="193"/>
        <v/>
      </c>
      <c r="DG812" s="40">
        <f t="shared" si="194"/>
        <v>0</v>
      </c>
      <c r="DH812" s="13" t="str">
        <f t="shared" si="188"/>
        <v/>
      </c>
      <c r="DI812" s="22" t="str">
        <f t="shared" si="189"/>
        <v/>
      </c>
      <c r="DJ812" s="13" t="str">
        <f>IF(DI812="","",RANK(DI812,$DI$9:$DI$1415,1)+COUNTIF($DI$9:DI812,DI812)-1)</f>
        <v/>
      </c>
      <c r="DK812" s="13" t="str">
        <f t="shared" si="190"/>
        <v/>
      </c>
      <c r="DL812" s="13" t="str">
        <f t="shared" si="195"/>
        <v/>
      </c>
      <c r="DM812" s="14" t="str">
        <f t="shared" si="196"/>
        <v/>
      </c>
      <c r="DN812" s="13" t="str">
        <f t="shared" si="197"/>
        <v/>
      </c>
      <c r="DO812" s="40">
        <f t="shared" si="198"/>
        <v>0</v>
      </c>
      <c r="DP812" s="40"/>
      <c r="DQ812" s="13" t="str">
        <f t="shared" si="199"/>
        <v/>
      </c>
      <c r="DR812" s="13"/>
      <c r="DS812" s="13"/>
    </row>
    <row r="813" spans="1:123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2"/>
      <c r="CP813" s="22"/>
      <c r="CQ813" s="22"/>
      <c r="CR813" s="22"/>
      <c r="CS813" s="22"/>
      <c r="CT813" s="22"/>
      <c r="CU813" s="22"/>
      <c r="CV813" s="22"/>
      <c r="CW813" s="22"/>
      <c r="CX813" s="22">
        <v>805</v>
      </c>
      <c r="CY813" s="13" t="s">
        <v>1924</v>
      </c>
      <c r="CZ813" s="14" t="s">
        <v>1925</v>
      </c>
      <c r="DA813" s="13" t="s">
        <v>96</v>
      </c>
      <c r="DB813" s="13" t="s">
        <v>98</v>
      </c>
      <c r="DC813" s="40"/>
      <c r="DD813" s="13" t="str">
        <f t="shared" si="191"/>
        <v/>
      </c>
      <c r="DE813" s="13" t="str">
        <f t="shared" si="192"/>
        <v/>
      </c>
      <c r="DF813" s="13" t="str">
        <f t="shared" si="193"/>
        <v/>
      </c>
      <c r="DG813" s="40">
        <f t="shared" si="194"/>
        <v>0</v>
      </c>
      <c r="DH813" s="13" t="str">
        <f t="shared" si="188"/>
        <v/>
      </c>
      <c r="DI813" s="22" t="str">
        <f t="shared" si="189"/>
        <v/>
      </c>
      <c r="DJ813" s="13" t="str">
        <f>IF(DI813="","",RANK(DI813,$DI$9:$DI$1415,1)+COUNTIF($DI$9:DI813,DI813)-1)</f>
        <v/>
      </c>
      <c r="DK813" s="13" t="str">
        <f t="shared" si="190"/>
        <v/>
      </c>
      <c r="DL813" s="13" t="str">
        <f t="shared" si="195"/>
        <v/>
      </c>
      <c r="DM813" s="14" t="str">
        <f t="shared" si="196"/>
        <v/>
      </c>
      <c r="DN813" s="13" t="str">
        <f t="shared" si="197"/>
        <v/>
      </c>
      <c r="DO813" s="40">
        <f t="shared" si="198"/>
        <v>0</v>
      </c>
      <c r="DP813" s="40"/>
      <c r="DQ813" s="13" t="str">
        <f t="shared" si="199"/>
        <v/>
      </c>
      <c r="DR813" s="13"/>
      <c r="DS813" s="13"/>
    </row>
    <row r="814" spans="1:123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2"/>
      <c r="CP814" s="22"/>
      <c r="CQ814" s="22"/>
      <c r="CR814" s="22"/>
      <c r="CS814" s="22"/>
      <c r="CT814" s="22"/>
      <c r="CU814" s="22"/>
      <c r="CV814" s="22"/>
      <c r="CW814" s="22"/>
      <c r="CX814" s="22">
        <v>806</v>
      </c>
      <c r="CY814" s="13" t="s">
        <v>1926</v>
      </c>
      <c r="CZ814" s="14" t="s">
        <v>75</v>
      </c>
      <c r="DA814" s="13" t="s">
        <v>95</v>
      </c>
      <c r="DB814" s="13" t="s">
        <v>98</v>
      </c>
      <c r="DC814" s="40"/>
      <c r="DD814" s="13" t="str">
        <f t="shared" si="191"/>
        <v/>
      </c>
      <c r="DE814" s="13" t="str">
        <f t="shared" si="192"/>
        <v/>
      </c>
      <c r="DF814" s="13" t="str">
        <f t="shared" si="193"/>
        <v/>
      </c>
      <c r="DG814" s="40">
        <f t="shared" si="194"/>
        <v>0</v>
      </c>
      <c r="DH814" s="13" t="str">
        <f t="shared" si="188"/>
        <v/>
      </c>
      <c r="DI814" s="22" t="str">
        <f t="shared" si="189"/>
        <v/>
      </c>
      <c r="DJ814" s="13" t="str">
        <f>IF(DI814="","",RANK(DI814,$DI$9:$DI$1415,1)+COUNTIF($DI$9:DI814,DI814)-1)</f>
        <v/>
      </c>
      <c r="DK814" s="13" t="str">
        <f t="shared" si="190"/>
        <v/>
      </c>
      <c r="DL814" s="13" t="str">
        <f t="shared" si="195"/>
        <v/>
      </c>
      <c r="DM814" s="14" t="str">
        <f t="shared" si="196"/>
        <v/>
      </c>
      <c r="DN814" s="13" t="str">
        <f t="shared" si="197"/>
        <v/>
      </c>
      <c r="DO814" s="40">
        <f t="shared" si="198"/>
        <v>0</v>
      </c>
      <c r="DP814" s="40"/>
      <c r="DQ814" s="13" t="str">
        <f t="shared" si="199"/>
        <v/>
      </c>
      <c r="DR814" s="13"/>
      <c r="DS814" s="13"/>
    </row>
    <row r="815" spans="1:123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2"/>
      <c r="CP815" s="22"/>
      <c r="CQ815" s="22"/>
      <c r="CR815" s="22"/>
      <c r="CS815" s="22"/>
      <c r="CT815" s="22"/>
      <c r="CU815" s="22"/>
      <c r="CV815" s="22"/>
      <c r="CW815" s="22"/>
      <c r="CX815" s="22">
        <v>807</v>
      </c>
      <c r="CY815" s="13" t="s">
        <v>1927</v>
      </c>
      <c r="CZ815" s="14" t="s">
        <v>1928</v>
      </c>
      <c r="DA815" s="13" t="s">
        <v>95</v>
      </c>
      <c r="DB815" s="13" t="s">
        <v>98</v>
      </c>
      <c r="DC815" s="40"/>
      <c r="DD815" s="13" t="str">
        <f t="shared" si="191"/>
        <v/>
      </c>
      <c r="DE815" s="13" t="str">
        <f t="shared" si="192"/>
        <v/>
      </c>
      <c r="DF815" s="13" t="str">
        <f t="shared" si="193"/>
        <v/>
      </c>
      <c r="DG815" s="40">
        <f t="shared" si="194"/>
        <v>0</v>
      </c>
      <c r="DH815" s="13" t="str">
        <f t="shared" si="188"/>
        <v/>
      </c>
      <c r="DI815" s="22" t="str">
        <f t="shared" si="189"/>
        <v/>
      </c>
      <c r="DJ815" s="13" t="str">
        <f>IF(DI815="","",RANK(DI815,$DI$9:$DI$1415,1)+COUNTIF($DI$9:DI815,DI815)-1)</f>
        <v/>
      </c>
      <c r="DK815" s="13" t="str">
        <f t="shared" si="190"/>
        <v/>
      </c>
      <c r="DL815" s="13" t="str">
        <f t="shared" si="195"/>
        <v/>
      </c>
      <c r="DM815" s="14" t="str">
        <f t="shared" si="196"/>
        <v/>
      </c>
      <c r="DN815" s="13" t="str">
        <f t="shared" si="197"/>
        <v/>
      </c>
      <c r="DO815" s="40">
        <f t="shared" si="198"/>
        <v>0</v>
      </c>
      <c r="DP815" s="40"/>
      <c r="DQ815" s="13" t="str">
        <f t="shared" si="199"/>
        <v/>
      </c>
      <c r="DR815" s="13"/>
      <c r="DS815" s="13"/>
    </row>
    <row r="816" spans="1:123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2"/>
      <c r="CP816" s="22"/>
      <c r="CQ816" s="22"/>
      <c r="CR816" s="22"/>
      <c r="CS816" s="22"/>
      <c r="CT816" s="22"/>
      <c r="CU816" s="22"/>
      <c r="CV816" s="22"/>
      <c r="CW816" s="22"/>
      <c r="CX816" s="22">
        <v>808</v>
      </c>
      <c r="CY816" s="13" t="s">
        <v>1929</v>
      </c>
      <c r="CZ816" s="14" t="s">
        <v>1930</v>
      </c>
      <c r="DA816" s="13" t="s">
        <v>95</v>
      </c>
      <c r="DB816" s="13" t="s">
        <v>30</v>
      </c>
      <c r="DC816" s="40"/>
      <c r="DD816" s="13" t="str">
        <f t="shared" si="191"/>
        <v/>
      </c>
      <c r="DE816" s="13" t="str">
        <f t="shared" si="192"/>
        <v/>
      </c>
      <c r="DF816" s="13" t="str">
        <f t="shared" si="193"/>
        <v/>
      </c>
      <c r="DG816" s="40">
        <f t="shared" si="194"/>
        <v>0</v>
      </c>
      <c r="DH816" s="13" t="str">
        <f t="shared" si="188"/>
        <v/>
      </c>
      <c r="DI816" s="22" t="str">
        <f t="shared" si="189"/>
        <v/>
      </c>
      <c r="DJ816" s="13" t="str">
        <f>IF(DI816="","",RANK(DI816,$DI$9:$DI$1415,1)+COUNTIF($DI$9:DI816,DI816)-1)</f>
        <v/>
      </c>
      <c r="DK816" s="13" t="str">
        <f t="shared" si="190"/>
        <v/>
      </c>
      <c r="DL816" s="13" t="str">
        <f t="shared" si="195"/>
        <v/>
      </c>
      <c r="DM816" s="14" t="str">
        <f t="shared" si="196"/>
        <v/>
      </c>
      <c r="DN816" s="13" t="str">
        <f t="shared" si="197"/>
        <v/>
      </c>
      <c r="DO816" s="40">
        <f t="shared" si="198"/>
        <v>0</v>
      </c>
      <c r="DP816" s="40"/>
      <c r="DQ816" s="13" t="str">
        <f t="shared" si="199"/>
        <v/>
      </c>
      <c r="DR816" s="13"/>
      <c r="DS816" s="13"/>
    </row>
    <row r="817" spans="1:123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2"/>
      <c r="CP817" s="22"/>
      <c r="CQ817" s="22"/>
      <c r="CR817" s="22"/>
      <c r="CS817" s="22"/>
      <c r="CT817" s="22"/>
      <c r="CU817" s="22"/>
      <c r="CV817" s="22"/>
      <c r="CW817" s="22"/>
      <c r="CX817" s="22">
        <v>809</v>
      </c>
      <c r="CY817" s="13" t="s">
        <v>1931</v>
      </c>
      <c r="CZ817" s="14" t="s">
        <v>1932</v>
      </c>
      <c r="DA817" s="13" t="s">
        <v>95</v>
      </c>
      <c r="DB817" s="13" t="s">
        <v>30</v>
      </c>
      <c r="DC817" s="40"/>
      <c r="DD817" s="13" t="str">
        <f t="shared" si="191"/>
        <v/>
      </c>
      <c r="DE817" s="13" t="str">
        <f t="shared" si="192"/>
        <v/>
      </c>
      <c r="DF817" s="13" t="str">
        <f t="shared" si="193"/>
        <v/>
      </c>
      <c r="DG817" s="40">
        <f t="shared" si="194"/>
        <v>0</v>
      </c>
      <c r="DH817" s="13" t="str">
        <f t="shared" si="188"/>
        <v/>
      </c>
      <c r="DI817" s="22" t="str">
        <f t="shared" si="189"/>
        <v/>
      </c>
      <c r="DJ817" s="13" t="str">
        <f>IF(DI817="","",RANK(DI817,$DI$9:$DI$1415,1)+COUNTIF($DI$9:DI817,DI817)-1)</f>
        <v/>
      </c>
      <c r="DK817" s="13" t="str">
        <f t="shared" si="190"/>
        <v/>
      </c>
      <c r="DL817" s="13" t="str">
        <f t="shared" si="195"/>
        <v/>
      </c>
      <c r="DM817" s="14" t="str">
        <f t="shared" si="196"/>
        <v/>
      </c>
      <c r="DN817" s="13" t="str">
        <f t="shared" si="197"/>
        <v/>
      </c>
      <c r="DO817" s="40">
        <f t="shared" si="198"/>
        <v>0</v>
      </c>
      <c r="DP817" s="40"/>
      <c r="DQ817" s="13" t="str">
        <f t="shared" si="199"/>
        <v/>
      </c>
      <c r="DR817" s="13"/>
      <c r="DS817" s="13"/>
    </row>
    <row r="818" spans="1:123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2"/>
      <c r="CP818" s="22"/>
      <c r="CQ818" s="22"/>
      <c r="CR818" s="22"/>
      <c r="CS818" s="22"/>
      <c r="CT818" s="22"/>
      <c r="CU818" s="22"/>
      <c r="CV818" s="22"/>
      <c r="CW818" s="22"/>
      <c r="CX818" s="22">
        <v>810</v>
      </c>
      <c r="CY818" s="13" t="s">
        <v>1933</v>
      </c>
      <c r="CZ818" s="14" t="s">
        <v>1934</v>
      </c>
      <c r="DA818" s="13" t="s">
        <v>95</v>
      </c>
      <c r="DB818" s="13" t="s">
        <v>105</v>
      </c>
      <c r="DC818" s="40"/>
      <c r="DD818" s="13" t="str">
        <f t="shared" si="191"/>
        <v/>
      </c>
      <c r="DE818" s="13" t="str">
        <f t="shared" si="192"/>
        <v/>
      </c>
      <c r="DF818" s="13" t="str">
        <f t="shared" si="193"/>
        <v/>
      </c>
      <c r="DG818" s="40">
        <f t="shared" si="194"/>
        <v>0</v>
      </c>
      <c r="DH818" s="13" t="str">
        <f t="shared" si="188"/>
        <v/>
      </c>
      <c r="DI818" s="22" t="str">
        <f t="shared" si="189"/>
        <v/>
      </c>
      <c r="DJ818" s="13" t="str">
        <f>IF(DI818="","",RANK(DI818,$DI$9:$DI$1415,1)+COUNTIF($DI$9:DI818,DI818)-1)</f>
        <v/>
      </c>
      <c r="DK818" s="13" t="str">
        <f t="shared" si="190"/>
        <v/>
      </c>
      <c r="DL818" s="13" t="str">
        <f t="shared" si="195"/>
        <v/>
      </c>
      <c r="DM818" s="14" t="str">
        <f t="shared" si="196"/>
        <v/>
      </c>
      <c r="DN818" s="13" t="str">
        <f t="shared" si="197"/>
        <v/>
      </c>
      <c r="DO818" s="40">
        <f t="shared" si="198"/>
        <v>0</v>
      </c>
      <c r="DP818" s="40"/>
      <c r="DQ818" s="13" t="str">
        <f t="shared" si="199"/>
        <v/>
      </c>
      <c r="DR818" s="13"/>
      <c r="DS818" s="13"/>
    </row>
    <row r="819" spans="1:123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2"/>
      <c r="CP819" s="22"/>
      <c r="CQ819" s="22"/>
      <c r="CR819" s="22"/>
      <c r="CS819" s="22"/>
      <c r="CT819" s="22"/>
      <c r="CU819" s="22"/>
      <c r="CV819" s="22"/>
      <c r="CW819" s="22"/>
      <c r="CX819" s="22">
        <v>811</v>
      </c>
      <c r="CY819" s="13" t="s">
        <v>1935</v>
      </c>
      <c r="CZ819" s="14" t="s">
        <v>1936</v>
      </c>
      <c r="DA819" s="13" t="s">
        <v>95</v>
      </c>
      <c r="DB819" s="13" t="s">
        <v>105</v>
      </c>
      <c r="DC819" s="40"/>
      <c r="DD819" s="13" t="str">
        <f t="shared" si="191"/>
        <v/>
      </c>
      <c r="DE819" s="13" t="str">
        <f t="shared" si="192"/>
        <v/>
      </c>
      <c r="DF819" s="13" t="str">
        <f t="shared" si="193"/>
        <v/>
      </c>
      <c r="DG819" s="40">
        <f t="shared" si="194"/>
        <v>0</v>
      </c>
      <c r="DH819" s="13" t="str">
        <f t="shared" si="188"/>
        <v/>
      </c>
      <c r="DI819" s="22" t="str">
        <f t="shared" si="189"/>
        <v/>
      </c>
      <c r="DJ819" s="13" t="str">
        <f>IF(DI819="","",RANK(DI819,$DI$9:$DI$1415,1)+COUNTIF($DI$9:DI819,DI819)-1)</f>
        <v/>
      </c>
      <c r="DK819" s="13" t="str">
        <f t="shared" si="190"/>
        <v/>
      </c>
      <c r="DL819" s="13" t="str">
        <f t="shared" si="195"/>
        <v/>
      </c>
      <c r="DM819" s="14" t="str">
        <f t="shared" si="196"/>
        <v/>
      </c>
      <c r="DN819" s="13" t="str">
        <f t="shared" si="197"/>
        <v/>
      </c>
      <c r="DO819" s="40">
        <f t="shared" si="198"/>
        <v>0</v>
      </c>
      <c r="DP819" s="40"/>
      <c r="DQ819" s="13" t="str">
        <f t="shared" si="199"/>
        <v/>
      </c>
      <c r="DR819" s="13"/>
      <c r="DS819" s="13"/>
    </row>
    <row r="820" spans="1:123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2"/>
      <c r="CP820" s="22"/>
      <c r="CQ820" s="22"/>
      <c r="CR820" s="22"/>
      <c r="CS820" s="22"/>
      <c r="CT820" s="22"/>
      <c r="CU820" s="22"/>
      <c r="CV820" s="22"/>
      <c r="CW820" s="22"/>
      <c r="CX820" s="22">
        <v>812</v>
      </c>
      <c r="CY820" s="13" t="s">
        <v>1937</v>
      </c>
      <c r="CZ820" s="14" t="s">
        <v>1938</v>
      </c>
      <c r="DA820" s="13" t="s">
        <v>95</v>
      </c>
      <c r="DB820" s="13" t="s">
        <v>105</v>
      </c>
      <c r="DC820" s="40"/>
      <c r="DD820" s="13" t="str">
        <f t="shared" si="191"/>
        <v/>
      </c>
      <c r="DE820" s="13" t="str">
        <f t="shared" si="192"/>
        <v/>
      </c>
      <c r="DF820" s="13" t="str">
        <f t="shared" si="193"/>
        <v/>
      </c>
      <c r="DG820" s="40">
        <f t="shared" si="194"/>
        <v>0</v>
      </c>
      <c r="DH820" s="13" t="str">
        <f t="shared" si="188"/>
        <v/>
      </c>
      <c r="DI820" s="22" t="str">
        <f t="shared" si="189"/>
        <v/>
      </c>
      <c r="DJ820" s="13" t="str">
        <f>IF(DI820="","",RANK(DI820,$DI$9:$DI$1415,1)+COUNTIF($DI$9:DI820,DI820)-1)</f>
        <v/>
      </c>
      <c r="DK820" s="13" t="str">
        <f t="shared" si="190"/>
        <v/>
      </c>
      <c r="DL820" s="13" t="str">
        <f t="shared" si="195"/>
        <v/>
      </c>
      <c r="DM820" s="14" t="str">
        <f t="shared" si="196"/>
        <v/>
      </c>
      <c r="DN820" s="13" t="str">
        <f t="shared" si="197"/>
        <v/>
      </c>
      <c r="DO820" s="40">
        <f t="shared" si="198"/>
        <v>0</v>
      </c>
      <c r="DP820" s="40"/>
      <c r="DQ820" s="13" t="str">
        <f t="shared" si="199"/>
        <v/>
      </c>
      <c r="DR820" s="13"/>
      <c r="DS820" s="13"/>
    </row>
    <row r="821" spans="1:123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2"/>
      <c r="CP821" s="22"/>
      <c r="CQ821" s="22"/>
      <c r="CR821" s="22"/>
      <c r="CS821" s="22"/>
      <c r="CT821" s="22"/>
      <c r="CU821" s="22"/>
      <c r="CV821" s="22"/>
      <c r="CW821" s="22"/>
      <c r="CX821" s="22">
        <v>813</v>
      </c>
      <c r="CY821" s="13" t="s">
        <v>1939</v>
      </c>
      <c r="CZ821" s="14" t="s">
        <v>1940</v>
      </c>
      <c r="DA821" s="13" t="s">
        <v>95</v>
      </c>
      <c r="DB821" s="13" t="s">
        <v>105</v>
      </c>
      <c r="DC821" s="40"/>
      <c r="DD821" s="13" t="str">
        <f t="shared" si="191"/>
        <v/>
      </c>
      <c r="DE821" s="13" t="str">
        <f t="shared" si="192"/>
        <v/>
      </c>
      <c r="DF821" s="13" t="str">
        <f t="shared" si="193"/>
        <v/>
      </c>
      <c r="DG821" s="40">
        <f t="shared" si="194"/>
        <v>0</v>
      </c>
      <c r="DH821" s="13" t="str">
        <f t="shared" si="188"/>
        <v/>
      </c>
      <c r="DI821" s="22" t="str">
        <f t="shared" si="189"/>
        <v/>
      </c>
      <c r="DJ821" s="13" t="str">
        <f>IF(DI821="","",RANK(DI821,$DI$9:$DI$1415,1)+COUNTIF($DI$9:DI821,DI821)-1)</f>
        <v/>
      </c>
      <c r="DK821" s="13" t="str">
        <f t="shared" si="190"/>
        <v/>
      </c>
      <c r="DL821" s="13" t="str">
        <f t="shared" si="195"/>
        <v/>
      </c>
      <c r="DM821" s="14" t="str">
        <f t="shared" si="196"/>
        <v/>
      </c>
      <c r="DN821" s="13" t="str">
        <f t="shared" si="197"/>
        <v/>
      </c>
      <c r="DO821" s="40">
        <f t="shared" si="198"/>
        <v>0</v>
      </c>
      <c r="DP821" s="40"/>
      <c r="DQ821" s="13" t="str">
        <f t="shared" si="199"/>
        <v/>
      </c>
      <c r="DR821" s="13"/>
      <c r="DS821" s="13"/>
    </row>
    <row r="822" spans="1:123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2"/>
      <c r="CP822" s="22"/>
      <c r="CQ822" s="22"/>
      <c r="CR822" s="22"/>
      <c r="CS822" s="22"/>
      <c r="CT822" s="22"/>
      <c r="CU822" s="22"/>
      <c r="CV822" s="22"/>
      <c r="CW822" s="22"/>
      <c r="CX822" s="22">
        <v>814</v>
      </c>
      <c r="CY822" s="13" t="s">
        <v>1941</v>
      </c>
      <c r="CZ822" s="14" t="s">
        <v>1942</v>
      </c>
      <c r="DA822" s="13" t="s">
        <v>95</v>
      </c>
      <c r="DB822" s="13" t="s">
        <v>105</v>
      </c>
      <c r="DC822" s="40"/>
      <c r="DD822" s="13" t="str">
        <f t="shared" si="191"/>
        <v/>
      </c>
      <c r="DE822" s="13" t="str">
        <f t="shared" si="192"/>
        <v/>
      </c>
      <c r="DF822" s="13" t="str">
        <f t="shared" si="193"/>
        <v/>
      </c>
      <c r="DG822" s="40">
        <f t="shared" si="194"/>
        <v>0</v>
      </c>
      <c r="DH822" s="13" t="str">
        <f t="shared" si="188"/>
        <v/>
      </c>
      <c r="DI822" s="22" t="str">
        <f t="shared" si="189"/>
        <v/>
      </c>
      <c r="DJ822" s="13" t="str">
        <f>IF(DI822="","",RANK(DI822,$DI$9:$DI$1415,1)+COUNTIF($DI$9:DI822,DI822)-1)</f>
        <v/>
      </c>
      <c r="DK822" s="13" t="str">
        <f t="shared" si="190"/>
        <v/>
      </c>
      <c r="DL822" s="13" t="str">
        <f t="shared" si="195"/>
        <v/>
      </c>
      <c r="DM822" s="14" t="str">
        <f t="shared" si="196"/>
        <v/>
      </c>
      <c r="DN822" s="13" t="str">
        <f t="shared" si="197"/>
        <v/>
      </c>
      <c r="DO822" s="40">
        <f t="shared" si="198"/>
        <v>0</v>
      </c>
      <c r="DP822" s="40"/>
      <c r="DQ822" s="13" t="str">
        <f t="shared" si="199"/>
        <v/>
      </c>
      <c r="DR822" s="13"/>
      <c r="DS822" s="13"/>
    </row>
    <row r="823" spans="1:123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2"/>
      <c r="CP823" s="22"/>
      <c r="CQ823" s="22"/>
      <c r="CR823" s="22"/>
      <c r="CS823" s="22"/>
      <c r="CT823" s="22"/>
      <c r="CU823" s="22"/>
      <c r="CV823" s="22"/>
      <c r="CW823" s="22"/>
      <c r="CX823" s="22">
        <v>815</v>
      </c>
      <c r="CY823" s="13" t="s">
        <v>1943</v>
      </c>
      <c r="CZ823" s="14" t="s">
        <v>1944</v>
      </c>
      <c r="DA823" s="13" t="s">
        <v>95</v>
      </c>
      <c r="DB823" s="13" t="s">
        <v>105</v>
      </c>
      <c r="DC823" s="40"/>
      <c r="DD823" s="13" t="str">
        <f t="shared" si="191"/>
        <v/>
      </c>
      <c r="DE823" s="13" t="str">
        <f t="shared" si="192"/>
        <v/>
      </c>
      <c r="DF823" s="13" t="str">
        <f t="shared" si="193"/>
        <v/>
      </c>
      <c r="DG823" s="40">
        <f t="shared" si="194"/>
        <v>0</v>
      </c>
      <c r="DH823" s="13" t="str">
        <f t="shared" si="188"/>
        <v/>
      </c>
      <c r="DI823" s="22" t="str">
        <f t="shared" si="189"/>
        <v/>
      </c>
      <c r="DJ823" s="13" t="str">
        <f>IF(DI823="","",RANK(DI823,$DI$9:$DI$1415,1)+COUNTIF($DI$9:DI823,DI823)-1)</f>
        <v/>
      </c>
      <c r="DK823" s="13" t="str">
        <f t="shared" si="190"/>
        <v/>
      </c>
      <c r="DL823" s="13" t="str">
        <f t="shared" si="195"/>
        <v/>
      </c>
      <c r="DM823" s="14" t="str">
        <f t="shared" si="196"/>
        <v/>
      </c>
      <c r="DN823" s="13" t="str">
        <f t="shared" si="197"/>
        <v/>
      </c>
      <c r="DO823" s="40">
        <f t="shared" si="198"/>
        <v>0</v>
      </c>
      <c r="DP823" s="40"/>
      <c r="DQ823" s="13" t="str">
        <f t="shared" si="199"/>
        <v/>
      </c>
      <c r="DR823" s="13"/>
      <c r="DS823" s="13"/>
    </row>
    <row r="824" spans="1:123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2"/>
      <c r="CP824" s="22"/>
      <c r="CQ824" s="22"/>
      <c r="CR824" s="22"/>
      <c r="CS824" s="22"/>
      <c r="CT824" s="22"/>
      <c r="CU824" s="22"/>
      <c r="CV824" s="22"/>
      <c r="CW824" s="22"/>
      <c r="CX824" s="22">
        <v>816</v>
      </c>
      <c r="CY824" s="13" t="s">
        <v>1945</v>
      </c>
      <c r="CZ824" s="14" t="s">
        <v>1946</v>
      </c>
      <c r="DA824" s="13" t="s">
        <v>95</v>
      </c>
      <c r="DB824" s="13" t="s">
        <v>105</v>
      </c>
      <c r="DC824" s="40"/>
      <c r="DD824" s="13" t="str">
        <f t="shared" si="191"/>
        <v/>
      </c>
      <c r="DE824" s="13" t="str">
        <f t="shared" si="192"/>
        <v/>
      </c>
      <c r="DF824" s="13" t="str">
        <f t="shared" si="193"/>
        <v/>
      </c>
      <c r="DG824" s="40">
        <f t="shared" si="194"/>
        <v>0</v>
      </c>
      <c r="DH824" s="13" t="str">
        <f t="shared" si="188"/>
        <v/>
      </c>
      <c r="DI824" s="22" t="str">
        <f t="shared" si="189"/>
        <v/>
      </c>
      <c r="DJ824" s="13" t="str">
        <f>IF(DI824="","",RANK(DI824,$DI$9:$DI$1415,1)+COUNTIF($DI$9:DI824,DI824)-1)</f>
        <v/>
      </c>
      <c r="DK824" s="13" t="str">
        <f t="shared" si="190"/>
        <v/>
      </c>
      <c r="DL824" s="13" t="str">
        <f t="shared" si="195"/>
        <v/>
      </c>
      <c r="DM824" s="14" t="str">
        <f t="shared" si="196"/>
        <v/>
      </c>
      <c r="DN824" s="13" t="str">
        <f t="shared" si="197"/>
        <v/>
      </c>
      <c r="DO824" s="40">
        <f t="shared" si="198"/>
        <v>0</v>
      </c>
      <c r="DP824" s="40"/>
      <c r="DQ824" s="13" t="str">
        <f t="shared" si="199"/>
        <v/>
      </c>
      <c r="DR824" s="13"/>
      <c r="DS824" s="13"/>
    </row>
    <row r="825" spans="1:123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2"/>
      <c r="CP825" s="22"/>
      <c r="CQ825" s="22"/>
      <c r="CR825" s="22"/>
      <c r="CS825" s="22"/>
      <c r="CT825" s="22"/>
      <c r="CU825" s="22"/>
      <c r="CV825" s="22"/>
      <c r="CW825" s="22"/>
      <c r="CX825" s="22">
        <v>817</v>
      </c>
      <c r="CY825" s="13" t="s">
        <v>1947</v>
      </c>
      <c r="CZ825" s="14" t="s">
        <v>1948</v>
      </c>
      <c r="DA825" s="13" t="s">
        <v>95</v>
      </c>
      <c r="DB825" s="13" t="s">
        <v>105</v>
      </c>
      <c r="DC825" s="40"/>
      <c r="DD825" s="13" t="str">
        <f t="shared" si="191"/>
        <v/>
      </c>
      <c r="DE825" s="13" t="str">
        <f t="shared" si="192"/>
        <v/>
      </c>
      <c r="DF825" s="13" t="str">
        <f t="shared" si="193"/>
        <v/>
      </c>
      <c r="DG825" s="40">
        <f t="shared" si="194"/>
        <v>0</v>
      </c>
      <c r="DH825" s="13" t="str">
        <f t="shared" si="188"/>
        <v/>
      </c>
      <c r="DI825" s="22" t="str">
        <f t="shared" si="189"/>
        <v/>
      </c>
      <c r="DJ825" s="13" t="str">
        <f>IF(DI825="","",RANK(DI825,$DI$9:$DI$1415,1)+COUNTIF($DI$9:DI825,DI825)-1)</f>
        <v/>
      </c>
      <c r="DK825" s="13" t="str">
        <f t="shared" si="190"/>
        <v/>
      </c>
      <c r="DL825" s="13" t="str">
        <f t="shared" si="195"/>
        <v/>
      </c>
      <c r="DM825" s="14" t="str">
        <f t="shared" si="196"/>
        <v/>
      </c>
      <c r="DN825" s="13" t="str">
        <f t="shared" si="197"/>
        <v/>
      </c>
      <c r="DO825" s="40">
        <f t="shared" si="198"/>
        <v>0</v>
      </c>
      <c r="DP825" s="40"/>
      <c r="DQ825" s="13" t="str">
        <f t="shared" si="199"/>
        <v/>
      </c>
      <c r="DR825" s="13"/>
      <c r="DS825" s="13"/>
    </row>
    <row r="826" spans="1:123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2"/>
      <c r="CP826" s="22"/>
      <c r="CQ826" s="22"/>
      <c r="CR826" s="22"/>
      <c r="CS826" s="22"/>
      <c r="CT826" s="22"/>
      <c r="CU826" s="22"/>
      <c r="CV826" s="22"/>
      <c r="CW826" s="22"/>
      <c r="CX826" s="22">
        <v>818</v>
      </c>
      <c r="CY826" s="13" t="s">
        <v>1949</v>
      </c>
      <c r="CZ826" s="14" t="s">
        <v>1950</v>
      </c>
      <c r="DA826" s="13" t="s">
        <v>96</v>
      </c>
      <c r="DB826" s="13" t="s">
        <v>98</v>
      </c>
      <c r="DC826" s="40"/>
      <c r="DD826" s="13" t="str">
        <f t="shared" si="191"/>
        <v/>
      </c>
      <c r="DE826" s="13" t="str">
        <f t="shared" si="192"/>
        <v/>
      </c>
      <c r="DF826" s="13" t="str">
        <f t="shared" si="193"/>
        <v/>
      </c>
      <c r="DG826" s="40">
        <f t="shared" si="194"/>
        <v>0</v>
      </c>
      <c r="DH826" s="13" t="str">
        <f t="shared" si="188"/>
        <v/>
      </c>
      <c r="DI826" s="22" t="str">
        <f t="shared" si="189"/>
        <v/>
      </c>
      <c r="DJ826" s="13" t="str">
        <f>IF(DI826="","",RANK(DI826,$DI$9:$DI$1415,1)+COUNTIF($DI$9:DI826,DI826)-1)</f>
        <v/>
      </c>
      <c r="DK826" s="13" t="str">
        <f t="shared" si="190"/>
        <v/>
      </c>
      <c r="DL826" s="13" t="str">
        <f t="shared" si="195"/>
        <v/>
      </c>
      <c r="DM826" s="14" t="str">
        <f t="shared" si="196"/>
        <v/>
      </c>
      <c r="DN826" s="13" t="str">
        <f t="shared" si="197"/>
        <v/>
      </c>
      <c r="DO826" s="40">
        <f t="shared" si="198"/>
        <v>0</v>
      </c>
      <c r="DP826" s="40"/>
      <c r="DQ826" s="13" t="str">
        <f t="shared" si="199"/>
        <v/>
      </c>
      <c r="DR826" s="13"/>
      <c r="DS826" s="13"/>
    </row>
    <row r="827" spans="1:123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2"/>
      <c r="CP827" s="22"/>
      <c r="CQ827" s="22"/>
      <c r="CR827" s="22"/>
      <c r="CS827" s="22"/>
      <c r="CT827" s="22"/>
      <c r="CU827" s="22"/>
      <c r="CV827" s="22"/>
      <c r="CW827" s="22"/>
      <c r="CX827" s="22">
        <v>819</v>
      </c>
      <c r="CY827" s="13" t="s">
        <v>1951</v>
      </c>
      <c r="CZ827" s="14" t="s">
        <v>92</v>
      </c>
      <c r="DA827" s="13" t="s">
        <v>95</v>
      </c>
      <c r="DB827" s="13" t="s">
        <v>98</v>
      </c>
      <c r="DC827" s="40"/>
      <c r="DD827" s="13" t="str">
        <f t="shared" si="191"/>
        <v/>
      </c>
      <c r="DE827" s="13" t="str">
        <f t="shared" si="192"/>
        <v/>
      </c>
      <c r="DF827" s="13" t="str">
        <f t="shared" si="193"/>
        <v/>
      </c>
      <c r="DG827" s="40">
        <f t="shared" si="194"/>
        <v>0</v>
      </c>
      <c r="DH827" s="13" t="str">
        <f t="shared" si="188"/>
        <v/>
      </c>
      <c r="DI827" s="22" t="str">
        <f t="shared" si="189"/>
        <v/>
      </c>
      <c r="DJ827" s="13" t="str">
        <f>IF(DI827="","",RANK(DI827,$DI$9:$DI$1415,1)+COUNTIF($DI$9:DI827,DI827)-1)</f>
        <v/>
      </c>
      <c r="DK827" s="13" t="str">
        <f t="shared" si="190"/>
        <v/>
      </c>
      <c r="DL827" s="13" t="str">
        <f t="shared" si="195"/>
        <v/>
      </c>
      <c r="DM827" s="14" t="str">
        <f t="shared" si="196"/>
        <v/>
      </c>
      <c r="DN827" s="13" t="str">
        <f t="shared" si="197"/>
        <v/>
      </c>
      <c r="DO827" s="40">
        <f t="shared" si="198"/>
        <v>0</v>
      </c>
      <c r="DP827" s="40"/>
      <c r="DQ827" s="13" t="str">
        <f t="shared" si="199"/>
        <v/>
      </c>
      <c r="DR827" s="13"/>
      <c r="DS827" s="13"/>
    </row>
    <row r="828" spans="1:123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2"/>
      <c r="CP828" s="22"/>
      <c r="CQ828" s="22"/>
      <c r="CR828" s="22"/>
      <c r="CS828" s="22"/>
      <c r="CT828" s="22"/>
      <c r="CU828" s="22"/>
      <c r="CV828" s="22"/>
      <c r="CW828" s="22"/>
      <c r="CX828" s="22">
        <v>820</v>
      </c>
      <c r="CY828" s="13" t="s">
        <v>1952</v>
      </c>
      <c r="CZ828" s="14" t="s">
        <v>1953</v>
      </c>
      <c r="DA828" s="13" t="s">
        <v>96</v>
      </c>
      <c r="DB828" s="13" t="s">
        <v>99</v>
      </c>
      <c r="DC828" s="40"/>
      <c r="DD828" s="13" t="str">
        <f t="shared" si="191"/>
        <v/>
      </c>
      <c r="DE828" s="13" t="str">
        <f t="shared" si="192"/>
        <v/>
      </c>
      <c r="DF828" s="13" t="str">
        <f t="shared" si="193"/>
        <v/>
      </c>
      <c r="DG828" s="40">
        <f t="shared" si="194"/>
        <v>0</v>
      </c>
      <c r="DH828" s="13" t="str">
        <f t="shared" si="188"/>
        <v/>
      </c>
      <c r="DI828" s="22" t="str">
        <f t="shared" si="189"/>
        <v/>
      </c>
      <c r="DJ828" s="13" t="str">
        <f>IF(DI828="","",RANK(DI828,$DI$9:$DI$1415,1)+COUNTIF($DI$9:DI828,DI828)-1)</f>
        <v/>
      </c>
      <c r="DK828" s="13" t="str">
        <f t="shared" si="190"/>
        <v/>
      </c>
      <c r="DL828" s="13" t="str">
        <f t="shared" si="195"/>
        <v/>
      </c>
      <c r="DM828" s="14" t="str">
        <f t="shared" si="196"/>
        <v/>
      </c>
      <c r="DN828" s="13" t="str">
        <f t="shared" si="197"/>
        <v/>
      </c>
      <c r="DO828" s="40">
        <f t="shared" si="198"/>
        <v>0</v>
      </c>
      <c r="DP828" s="40"/>
      <c r="DQ828" s="13" t="str">
        <f t="shared" si="199"/>
        <v/>
      </c>
      <c r="DR828" s="13"/>
      <c r="DS828" s="13"/>
    </row>
    <row r="829" spans="1:123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2"/>
      <c r="CP829" s="22"/>
      <c r="CQ829" s="22"/>
      <c r="CR829" s="22"/>
      <c r="CS829" s="22"/>
      <c r="CT829" s="22"/>
      <c r="CU829" s="22"/>
      <c r="CV829" s="22"/>
      <c r="CW829" s="22"/>
      <c r="CX829" s="22">
        <v>821</v>
      </c>
      <c r="CY829" s="13" t="s">
        <v>1954</v>
      </c>
      <c r="CZ829" s="14" t="s">
        <v>1955</v>
      </c>
      <c r="DA829" s="13" t="s">
        <v>95</v>
      </c>
      <c r="DB829" s="13" t="s">
        <v>99</v>
      </c>
      <c r="DC829" s="40"/>
      <c r="DD829" s="13" t="str">
        <f t="shared" si="191"/>
        <v/>
      </c>
      <c r="DE829" s="13" t="str">
        <f t="shared" si="192"/>
        <v/>
      </c>
      <c r="DF829" s="13" t="str">
        <f t="shared" si="193"/>
        <v/>
      </c>
      <c r="DG829" s="40">
        <f t="shared" si="194"/>
        <v>0</v>
      </c>
      <c r="DH829" s="13" t="str">
        <f t="shared" si="188"/>
        <v/>
      </c>
      <c r="DI829" s="22" t="str">
        <f t="shared" si="189"/>
        <v/>
      </c>
      <c r="DJ829" s="13" t="str">
        <f>IF(DI829="","",RANK(DI829,$DI$9:$DI$1415,1)+COUNTIF($DI$9:DI829,DI829)-1)</f>
        <v/>
      </c>
      <c r="DK829" s="13" t="str">
        <f t="shared" si="190"/>
        <v/>
      </c>
      <c r="DL829" s="13" t="str">
        <f t="shared" si="195"/>
        <v/>
      </c>
      <c r="DM829" s="14" t="str">
        <f t="shared" si="196"/>
        <v/>
      </c>
      <c r="DN829" s="13" t="str">
        <f t="shared" si="197"/>
        <v/>
      </c>
      <c r="DO829" s="40">
        <f t="shared" si="198"/>
        <v>0</v>
      </c>
      <c r="DP829" s="40"/>
      <c r="DQ829" s="13" t="str">
        <f t="shared" si="199"/>
        <v/>
      </c>
      <c r="DR829" s="13"/>
      <c r="DS829" s="13"/>
    </row>
    <row r="830" spans="1:123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2"/>
      <c r="CP830" s="22"/>
      <c r="CQ830" s="22"/>
      <c r="CR830" s="22"/>
      <c r="CS830" s="22"/>
      <c r="CT830" s="22"/>
      <c r="CU830" s="22"/>
      <c r="CV830" s="22"/>
      <c r="CW830" s="22"/>
      <c r="CX830" s="22">
        <v>822</v>
      </c>
      <c r="CY830" s="13" t="s">
        <v>1956</v>
      </c>
      <c r="CZ830" s="14" t="s">
        <v>1957</v>
      </c>
      <c r="DA830" s="13" t="s">
        <v>95</v>
      </c>
      <c r="DB830" s="13" t="s">
        <v>105</v>
      </c>
      <c r="DC830" s="40"/>
      <c r="DD830" s="13" t="str">
        <f t="shared" si="191"/>
        <v/>
      </c>
      <c r="DE830" s="13" t="str">
        <f t="shared" si="192"/>
        <v/>
      </c>
      <c r="DF830" s="13" t="str">
        <f t="shared" si="193"/>
        <v/>
      </c>
      <c r="DG830" s="40">
        <f t="shared" si="194"/>
        <v>0</v>
      </c>
      <c r="DH830" s="13" t="str">
        <f t="shared" si="188"/>
        <v/>
      </c>
      <c r="DI830" s="22" t="str">
        <f t="shared" si="189"/>
        <v/>
      </c>
      <c r="DJ830" s="13" t="str">
        <f>IF(DI830="","",RANK(DI830,$DI$9:$DI$1415,1)+COUNTIF($DI$9:DI830,DI830)-1)</f>
        <v/>
      </c>
      <c r="DK830" s="13" t="str">
        <f t="shared" si="190"/>
        <v/>
      </c>
      <c r="DL830" s="13" t="str">
        <f t="shared" si="195"/>
        <v/>
      </c>
      <c r="DM830" s="14" t="str">
        <f t="shared" si="196"/>
        <v/>
      </c>
      <c r="DN830" s="13" t="str">
        <f t="shared" si="197"/>
        <v/>
      </c>
      <c r="DO830" s="40">
        <f t="shared" si="198"/>
        <v>0</v>
      </c>
      <c r="DP830" s="40"/>
      <c r="DQ830" s="13" t="str">
        <f t="shared" si="199"/>
        <v/>
      </c>
      <c r="DR830" s="13"/>
      <c r="DS830" s="13"/>
    </row>
    <row r="831" spans="1:123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22"/>
      <c r="CD831" s="22"/>
      <c r="CE831" s="22"/>
      <c r="CF831" s="22"/>
      <c r="CG831" s="22"/>
      <c r="CH831" s="22"/>
      <c r="CI831" s="22"/>
      <c r="CJ831" s="22"/>
      <c r="CK831" s="22"/>
      <c r="CL831" s="22"/>
      <c r="CM831" s="22"/>
      <c r="CN831" s="22"/>
      <c r="CO831" s="22"/>
      <c r="CP831" s="22"/>
      <c r="CQ831" s="22"/>
      <c r="CR831" s="22"/>
      <c r="CS831" s="22"/>
      <c r="CT831" s="22"/>
      <c r="CU831" s="22"/>
      <c r="CV831" s="22"/>
      <c r="CW831" s="22"/>
      <c r="CX831" s="22">
        <v>823</v>
      </c>
      <c r="CY831" s="13" t="s">
        <v>1958</v>
      </c>
      <c r="CZ831" s="14" t="s">
        <v>1959</v>
      </c>
      <c r="DA831" s="13" t="s">
        <v>95</v>
      </c>
      <c r="DB831" s="13" t="s">
        <v>105</v>
      </c>
      <c r="DC831" s="40"/>
      <c r="DD831" s="13" t="str">
        <f t="shared" si="191"/>
        <v/>
      </c>
      <c r="DE831" s="13" t="str">
        <f t="shared" si="192"/>
        <v/>
      </c>
      <c r="DF831" s="13" t="str">
        <f t="shared" si="193"/>
        <v/>
      </c>
      <c r="DG831" s="40">
        <f t="shared" si="194"/>
        <v>0</v>
      </c>
      <c r="DH831" s="13" t="str">
        <f t="shared" si="188"/>
        <v/>
      </c>
      <c r="DI831" s="22" t="str">
        <f t="shared" si="189"/>
        <v/>
      </c>
      <c r="DJ831" s="13" t="str">
        <f>IF(DI831="","",RANK(DI831,$DI$9:$DI$1415,1)+COUNTIF($DI$9:DI831,DI831)-1)</f>
        <v/>
      </c>
      <c r="DK831" s="13" t="str">
        <f t="shared" si="190"/>
        <v/>
      </c>
      <c r="DL831" s="13" t="str">
        <f t="shared" si="195"/>
        <v/>
      </c>
      <c r="DM831" s="14" t="str">
        <f t="shared" si="196"/>
        <v/>
      </c>
      <c r="DN831" s="13" t="str">
        <f t="shared" si="197"/>
        <v/>
      </c>
      <c r="DO831" s="40">
        <f t="shared" si="198"/>
        <v>0</v>
      </c>
      <c r="DP831" s="40"/>
      <c r="DQ831" s="13" t="str">
        <f t="shared" si="199"/>
        <v/>
      </c>
      <c r="DR831" s="13"/>
      <c r="DS831" s="13"/>
    </row>
    <row r="832" spans="1:123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22"/>
      <c r="CD832" s="22"/>
      <c r="CE832" s="22"/>
      <c r="CF832" s="22"/>
      <c r="CG832" s="22"/>
      <c r="CH832" s="22"/>
      <c r="CI832" s="22"/>
      <c r="CJ832" s="22"/>
      <c r="CK832" s="22"/>
      <c r="CL832" s="22"/>
      <c r="CM832" s="22"/>
      <c r="CN832" s="22"/>
      <c r="CO832" s="22"/>
      <c r="CP832" s="22"/>
      <c r="CQ832" s="22"/>
      <c r="CR832" s="22"/>
      <c r="CS832" s="22"/>
      <c r="CT832" s="22"/>
      <c r="CU832" s="22"/>
      <c r="CV832" s="22"/>
      <c r="CW832" s="22"/>
      <c r="CX832" s="22">
        <v>824</v>
      </c>
      <c r="CY832" s="13" t="s">
        <v>1960</v>
      </c>
      <c r="CZ832" s="14" t="s">
        <v>1961</v>
      </c>
      <c r="DA832" s="13" t="s">
        <v>95</v>
      </c>
      <c r="DB832" s="13" t="s">
        <v>105</v>
      </c>
      <c r="DC832" s="40"/>
      <c r="DD832" s="13" t="str">
        <f t="shared" si="191"/>
        <v/>
      </c>
      <c r="DE832" s="13" t="str">
        <f t="shared" si="192"/>
        <v/>
      </c>
      <c r="DF832" s="13" t="str">
        <f t="shared" si="193"/>
        <v/>
      </c>
      <c r="DG832" s="40">
        <f t="shared" si="194"/>
        <v>0</v>
      </c>
      <c r="DH832" s="13" t="str">
        <f t="shared" si="188"/>
        <v/>
      </c>
      <c r="DI832" s="22" t="str">
        <f t="shared" si="189"/>
        <v/>
      </c>
      <c r="DJ832" s="13" t="str">
        <f>IF(DI832="","",RANK(DI832,$DI$9:$DI$1415,1)+COUNTIF($DI$9:DI832,DI832)-1)</f>
        <v/>
      </c>
      <c r="DK832" s="13" t="str">
        <f t="shared" si="190"/>
        <v/>
      </c>
      <c r="DL832" s="13" t="str">
        <f t="shared" si="195"/>
        <v/>
      </c>
      <c r="DM832" s="14" t="str">
        <f t="shared" si="196"/>
        <v/>
      </c>
      <c r="DN832" s="13" t="str">
        <f t="shared" si="197"/>
        <v/>
      </c>
      <c r="DO832" s="40">
        <f t="shared" si="198"/>
        <v>0</v>
      </c>
      <c r="DP832" s="40"/>
      <c r="DQ832" s="13" t="str">
        <f t="shared" si="199"/>
        <v/>
      </c>
      <c r="DR832" s="13"/>
      <c r="DS832" s="13"/>
    </row>
    <row r="833" spans="1:123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22"/>
      <c r="CD833" s="22"/>
      <c r="CE833" s="22"/>
      <c r="CF833" s="22"/>
      <c r="CG833" s="22"/>
      <c r="CH833" s="22"/>
      <c r="CI833" s="22"/>
      <c r="CJ833" s="22"/>
      <c r="CK833" s="22"/>
      <c r="CL833" s="22"/>
      <c r="CM833" s="22"/>
      <c r="CN833" s="22"/>
      <c r="CO833" s="22"/>
      <c r="CP833" s="22"/>
      <c r="CQ833" s="22"/>
      <c r="CR833" s="22"/>
      <c r="CS833" s="22"/>
      <c r="CT833" s="22"/>
      <c r="CU833" s="22"/>
      <c r="CV833" s="22"/>
      <c r="CW833" s="22"/>
      <c r="CX833" s="22">
        <v>825</v>
      </c>
      <c r="CY833" s="13" t="s">
        <v>1962</v>
      </c>
      <c r="CZ833" s="14" t="s">
        <v>1963</v>
      </c>
      <c r="DA833" s="13" t="s">
        <v>95</v>
      </c>
      <c r="DB833" s="13" t="s">
        <v>108</v>
      </c>
      <c r="DC833" s="40"/>
      <c r="DD833" s="13" t="str">
        <f t="shared" si="191"/>
        <v/>
      </c>
      <c r="DE833" s="13" t="str">
        <f t="shared" si="192"/>
        <v/>
      </c>
      <c r="DF833" s="13" t="str">
        <f t="shared" si="193"/>
        <v/>
      </c>
      <c r="DG833" s="40">
        <f t="shared" si="194"/>
        <v>0</v>
      </c>
      <c r="DH833" s="13" t="str">
        <f t="shared" si="188"/>
        <v/>
      </c>
      <c r="DI833" s="22" t="str">
        <f t="shared" si="189"/>
        <v/>
      </c>
      <c r="DJ833" s="13" t="str">
        <f>IF(DI833="","",RANK(DI833,$DI$9:$DI$1415,1)+COUNTIF($DI$9:DI833,DI833)-1)</f>
        <v/>
      </c>
      <c r="DK833" s="13" t="str">
        <f t="shared" si="190"/>
        <v/>
      </c>
      <c r="DL833" s="13" t="str">
        <f t="shared" si="195"/>
        <v/>
      </c>
      <c r="DM833" s="14" t="str">
        <f t="shared" si="196"/>
        <v/>
      </c>
      <c r="DN833" s="13" t="str">
        <f t="shared" si="197"/>
        <v/>
      </c>
      <c r="DO833" s="40">
        <f t="shared" si="198"/>
        <v>0</v>
      </c>
      <c r="DP833" s="40"/>
      <c r="DQ833" s="13" t="str">
        <f t="shared" si="199"/>
        <v/>
      </c>
      <c r="DR833" s="13"/>
      <c r="DS833" s="13"/>
    </row>
    <row r="834" spans="1:123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22"/>
      <c r="CD834" s="22"/>
      <c r="CE834" s="22"/>
      <c r="CF834" s="22"/>
      <c r="CG834" s="22"/>
      <c r="CH834" s="22"/>
      <c r="CI834" s="22"/>
      <c r="CJ834" s="22"/>
      <c r="CK834" s="22"/>
      <c r="CL834" s="22"/>
      <c r="CM834" s="22"/>
      <c r="CN834" s="22"/>
      <c r="CO834" s="22"/>
      <c r="CP834" s="22"/>
      <c r="CQ834" s="22"/>
      <c r="CR834" s="22"/>
      <c r="CS834" s="22"/>
      <c r="CT834" s="22"/>
      <c r="CU834" s="22"/>
      <c r="CV834" s="22"/>
      <c r="CW834" s="22"/>
      <c r="CX834" s="22">
        <v>826</v>
      </c>
      <c r="CY834" s="13" t="s">
        <v>1964</v>
      </c>
      <c r="CZ834" s="14" t="s">
        <v>1965</v>
      </c>
      <c r="DA834" s="13" t="s">
        <v>96</v>
      </c>
      <c r="DB834" s="13" t="s">
        <v>105</v>
      </c>
      <c r="DC834" s="40"/>
      <c r="DD834" s="13" t="str">
        <f t="shared" si="191"/>
        <v/>
      </c>
      <c r="DE834" s="13" t="str">
        <f t="shared" si="192"/>
        <v/>
      </c>
      <c r="DF834" s="13" t="str">
        <f t="shared" si="193"/>
        <v/>
      </c>
      <c r="DG834" s="40">
        <f t="shared" si="194"/>
        <v>0</v>
      </c>
      <c r="DH834" s="13" t="str">
        <f t="shared" si="188"/>
        <v/>
      </c>
      <c r="DI834" s="22" t="str">
        <f t="shared" si="189"/>
        <v/>
      </c>
      <c r="DJ834" s="13" t="str">
        <f>IF(DI834="","",RANK(DI834,$DI$9:$DI$1415,1)+COUNTIF($DI$9:DI834,DI834)-1)</f>
        <v/>
      </c>
      <c r="DK834" s="13" t="str">
        <f t="shared" si="190"/>
        <v/>
      </c>
      <c r="DL834" s="13" t="str">
        <f t="shared" si="195"/>
        <v/>
      </c>
      <c r="DM834" s="14" t="str">
        <f t="shared" si="196"/>
        <v/>
      </c>
      <c r="DN834" s="13" t="str">
        <f t="shared" si="197"/>
        <v/>
      </c>
      <c r="DO834" s="40">
        <f t="shared" si="198"/>
        <v>0</v>
      </c>
      <c r="DP834" s="40"/>
      <c r="DQ834" s="13" t="str">
        <f t="shared" si="199"/>
        <v/>
      </c>
      <c r="DR834" s="13"/>
      <c r="DS834" s="13"/>
    </row>
    <row r="835" spans="1:123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22"/>
      <c r="CD835" s="22"/>
      <c r="CE835" s="22"/>
      <c r="CF835" s="22"/>
      <c r="CG835" s="22"/>
      <c r="CH835" s="22"/>
      <c r="CI835" s="22"/>
      <c r="CJ835" s="22"/>
      <c r="CK835" s="22"/>
      <c r="CL835" s="22"/>
      <c r="CM835" s="22"/>
      <c r="CN835" s="22"/>
      <c r="CO835" s="22"/>
      <c r="CP835" s="22"/>
      <c r="CQ835" s="22"/>
      <c r="CR835" s="22"/>
      <c r="CS835" s="22"/>
      <c r="CT835" s="22"/>
      <c r="CU835" s="22"/>
      <c r="CV835" s="22"/>
      <c r="CW835" s="22"/>
      <c r="CX835" s="22">
        <v>827</v>
      </c>
      <c r="CY835" s="13" t="s">
        <v>1966</v>
      </c>
      <c r="CZ835" s="14" t="s">
        <v>1967</v>
      </c>
      <c r="DA835" s="13" t="s">
        <v>95</v>
      </c>
      <c r="DB835" s="13" t="s">
        <v>105</v>
      </c>
      <c r="DC835" s="40"/>
      <c r="DD835" s="13" t="str">
        <f t="shared" si="191"/>
        <v/>
      </c>
      <c r="DE835" s="13" t="str">
        <f t="shared" si="192"/>
        <v/>
      </c>
      <c r="DF835" s="13" t="str">
        <f t="shared" si="193"/>
        <v/>
      </c>
      <c r="DG835" s="40">
        <f t="shared" si="194"/>
        <v>0</v>
      </c>
      <c r="DH835" s="13" t="str">
        <f t="shared" si="188"/>
        <v/>
      </c>
      <c r="DI835" s="22" t="str">
        <f t="shared" si="189"/>
        <v/>
      </c>
      <c r="DJ835" s="13" t="str">
        <f>IF(DI835="","",RANK(DI835,$DI$9:$DI$1415,1)+COUNTIF($DI$9:DI835,DI835)-1)</f>
        <v/>
      </c>
      <c r="DK835" s="13" t="str">
        <f t="shared" si="190"/>
        <v/>
      </c>
      <c r="DL835" s="13" t="str">
        <f t="shared" si="195"/>
        <v/>
      </c>
      <c r="DM835" s="14" t="str">
        <f t="shared" si="196"/>
        <v/>
      </c>
      <c r="DN835" s="13" t="str">
        <f t="shared" si="197"/>
        <v/>
      </c>
      <c r="DO835" s="40">
        <f t="shared" si="198"/>
        <v>0</v>
      </c>
      <c r="DP835" s="40"/>
      <c r="DQ835" s="13" t="str">
        <f t="shared" si="199"/>
        <v/>
      </c>
      <c r="DR835" s="13"/>
      <c r="DS835" s="13"/>
    </row>
    <row r="836" spans="1:123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22"/>
      <c r="CD836" s="22"/>
      <c r="CE836" s="22"/>
      <c r="CF836" s="22"/>
      <c r="CG836" s="22"/>
      <c r="CH836" s="22"/>
      <c r="CI836" s="22"/>
      <c r="CJ836" s="22"/>
      <c r="CK836" s="22"/>
      <c r="CL836" s="22"/>
      <c r="CM836" s="22"/>
      <c r="CN836" s="22"/>
      <c r="CO836" s="22"/>
      <c r="CP836" s="22"/>
      <c r="CQ836" s="22"/>
      <c r="CR836" s="22"/>
      <c r="CS836" s="22"/>
      <c r="CT836" s="22"/>
      <c r="CU836" s="22"/>
      <c r="CV836" s="22"/>
      <c r="CW836" s="22"/>
      <c r="CX836" s="22">
        <v>828</v>
      </c>
      <c r="CY836" s="13" t="s">
        <v>1968</v>
      </c>
      <c r="CZ836" s="14" t="s">
        <v>1969</v>
      </c>
      <c r="DA836" s="13" t="s">
        <v>96</v>
      </c>
      <c r="DB836" s="13" t="s">
        <v>99</v>
      </c>
      <c r="DC836" s="40"/>
      <c r="DD836" s="13" t="str">
        <f t="shared" si="191"/>
        <v/>
      </c>
      <c r="DE836" s="13" t="str">
        <f t="shared" si="192"/>
        <v/>
      </c>
      <c r="DF836" s="13" t="str">
        <f t="shared" si="193"/>
        <v/>
      </c>
      <c r="DG836" s="40">
        <f t="shared" si="194"/>
        <v>0</v>
      </c>
      <c r="DH836" s="13" t="str">
        <f t="shared" si="188"/>
        <v/>
      </c>
      <c r="DI836" s="22" t="str">
        <f t="shared" si="189"/>
        <v/>
      </c>
      <c r="DJ836" s="13" t="str">
        <f>IF(DI836="","",RANK(DI836,$DI$9:$DI$1415,1)+COUNTIF($DI$9:DI836,DI836)-1)</f>
        <v/>
      </c>
      <c r="DK836" s="13" t="str">
        <f t="shared" si="190"/>
        <v/>
      </c>
      <c r="DL836" s="13" t="str">
        <f t="shared" si="195"/>
        <v/>
      </c>
      <c r="DM836" s="14" t="str">
        <f t="shared" si="196"/>
        <v/>
      </c>
      <c r="DN836" s="13" t="str">
        <f t="shared" si="197"/>
        <v/>
      </c>
      <c r="DO836" s="40">
        <f t="shared" si="198"/>
        <v>0</v>
      </c>
      <c r="DP836" s="40"/>
      <c r="DQ836" s="13" t="str">
        <f t="shared" si="199"/>
        <v/>
      </c>
      <c r="DR836" s="13"/>
      <c r="DS836" s="13"/>
    </row>
    <row r="837" spans="1:123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22"/>
      <c r="CD837" s="22"/>
      <c r="CE837" s="22"/>
      <c r="CF837" s="22"/>
      <c r="CG837" s="22"/>
      <c r="CH837" s="22"/>
      <c r="CI837" s="22"/>
      <c r="CJ837" s="22"/>
      <c r="CK837" s="22"/>
      <c r="CL837" s="22"/>
      <c r="CM837" s="22"/>
      <c r="CN837" s="22"/>
      <c r="CO837" s="22"/>
      <c r="CP837" s="22"/>
      <c r="CQ837" s="22"/>
      <c r="CR837" s="22"/>
      <c r="CS837" s="22"/>
      <c r="CT837" s="22"/>
      <c r="CU837" s="22"/>
      <c r="CV837" s="22"/>
      <c r="CW837" s="22"/>
      <c r="CX837" s="22">
        <v>829</v>
      </c>
      <c r="CY837" s="13" t="s">
        <v>1970</v>
      </c>
      <c r="CZ837" s="14" t="s">
        <v>1971</v>
      </c>
      <c r="DA837" s="13" t="s">
        <v>96</v>
      </c>
      <c r="DB837" s="13" t="s">
        <v>99</v>
      </c>
      <c r="DC837" s="40"/>
      <c r="DD837" s="13" t="str">
        <f t="shared" si="191"/>
        <v/>
      </c>
      <c r="DE837" s="13" t="str">
        <f t="shared" si="192"/>
        <v/>
      </c>
      <c r="DF837" s="13" t="str">
        <f t="shared" si="193"/>
        <v/>
      </c>
      <c r="DG837" s="40">
        <f t="shared" si="194"/>
        <v>0</v>
      </c>
      <c r="DH837" s="13" t="str">
        <f t="shared" si="188"/>
        <v/>
      </c>
      <c r="DI837" s="22" t="str">
        <f t="shared" si="189"/>
        <v/>
      </c>
      <c r="DJ837" s="13" t="str">
        <f>IF(DI837="","",RANK(DI837,$DI$9:$DI$1415,1)+COUNTIF($DI$9:DI837,DI837)-1)</f>
        <v/>
      </c>
      <c r="DK837" s="13" t="str">
        <f t="shared" si="190"/>
        <v/>
      </c>
      <c r="DL837" s="13" t="str">
        <f t="shared" si="195"/>
        <v/>
      </c>
      <c r="DM837" s="14" t="str">
        <f t="shared" si="196"/>
        <v/>
      </c>
      <c r="DN837" s="13" t="str">
        <f t="shared" si="197"/>
        <v/>
      </c>
      <c r="DO837" s="40">
        <f t="shared" si="198"/>
        <v>0</v>
      </c>
      <c r="DP837" s="40"/>
      <c r="DQ837" s="13" t="str">
        <f t="shared" si="199"/>
        <v/>
      </c>
      <c r="DR837" s="13"/>
      <c r="DS837" s="13"/>
    </row>
    <row r="838" spans="1:123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22"/>
      <c r="CD838" s="22"/>
      <c r="CE838" s="22"/>
      <c r="CF838" s="22"/>
      <c r="CG838" s="22"/>
      <c r="CH838" s="22"/>
      <c r="CI838" s="22"/>
      <c r="CJ838" s="22"/>
      <c r="CK838" s="22"/>
      <c r="CL838" s="22"/>
      <c r="CM838" s="22"/>
      <c r="CN838" s="22"/>
      <c r="CO838" s="22"/>
      <c r="CP838" s="22"/>
      <c r="CQ838" s="22"/>
      <c r="CR838" s="22"/>
      <c r="CS838" s="22"/>
      <c r="CT838" s="22"/>
      <c r="CU838" s="22"/>
      <c r="CV838" s="22"/>
      <c r="CW838" s="22"/>
      <c r="CX838" s="22">
        <v>830</v>
      </c>
      <c r="CY838" s="13" t="s">
        <v>1972</v>
      </c>
      <c r="CZ838" s="14" t="s">
        <v>1973</v>
      </c>
      <c r="DA838" s="13" t="s">
        <v>95</v>
      </c>
      <c r="DB838" s="13" t="s">
        <v>99</v>
      </c>
      <c r="DC838" s="40"/>
      <c r="DD838" s="13" t="str">
        <f t="shared" si="191"/>
        <v/>
      </c>
      <c r="DE838" s="13" t="str">
        <f t="shared" si="192"/>
        <v/>
      </c>
      <c r="DF838" s="13" t="str">
        <f t="shared" si="193"/>
        <v/>
      </c>
      <c r="DG838" s="40">
        <f t="shared" si="194"/>
        <v>0</v>
      </c>
      <c r="DH838" s="13" t="str">
        <f t="shared" si="188"/>
        <v/>
      </c>
      <c r="DI838" s="22" t="str">
        <f t="shared" si="189"/>
        <v/>
      </c>
      <c r="DJ838" s="13" t="str">
        <f>IF(DI838="","",RANK(DI838,$DI$9:$DI$1415,1)+COUNTIF($DI$9:DI838,DI838)-1)</f>
        <v/>
      </c>
      <c r="DK838" s="13" t="str">
        <f t="shared" si="190"/>
        <v/>
      </c>
      <c r="DL838" s="13" t="str">
        <f t="shared" si="195"/>
        <v/>
      </c>
      <c r="DM838" s="14" t="str">
        <f t="shared" si="196"/>
        <v/>
      </c>
      <c r="DN838" s="13" t="str">
        <f t="shared" si="197"/>
        <v/>
      </c>
      <c r="DO838" s="40">
        <f t="shared" si="198"/>
        <v>0</v>
      </c>
      <c r="DP838" s="40"/>
      <c r="DQ838" s="13" t="str">
        <f t="shared" si="199"/>
        <v/>
      </c>
      <c r="DR838" s="13"/>
      <c r="DS838" s="13"/>
    </row>
    <row r="839" spans="1:123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22"/>
      <c r="CD839" s="22"/>
      <c r="CE839" s="22"/>
      <c r="CF839" s="22"/>
      <c r="CG839" s="22"/>
      <c r="CH839" s="22"/>
      <c r="CI839" s="22"/>
      <c r="CJ839" s="22"/>
      <c r="CK839" s="22"/>
      <c r="CL839" s="22"/>
      <c r="CM839" s="22"/>
      <c r="CN839" s="22"/>
      <c r="CO839" s="22"/>
      <c r="CP839" s="22"/>
      <c r="CQ839" s="22"/>
      <c r="CR839" s="22"/>
      <c r="CS839" s="22"/>
      <c r="CT839" s="22"/>
      <c r="CU839" s="22"/>
      <c r="CV839" s="22"/>
      <c r="CW839" s="22"/>
      <c r="CX839" s="22">
        <v>831</v>
      </c>
      <c r="CY839" s="13" t="s">
        <v>1974</v>
      </c>
      <c r="CZ839" s="14" t="s">
        <v>1975</v>
      </c>
      <c r="DA839" s="13" t="s">
        <v>95</v>
      </c>
      <c r="DB839" s="13" t="s">
        <v>99</v>
      </c>
      <c r="DC839" s="40"/>
      <c r="DD839" s="13" t="str">
        <f t="shared" si="191"/>
        <v/>
      </c>
      <c r="DE839" s="13" t="str">
        <f t="shared" si="192"/>
        <v/>
      </c>
      <c r="DF839" s="13" t="str">
        <f t="shared" si="193"/>
        <v/>
      </c>
      <c r="DG839" s="40">
        <f t="shared" si="194"/>
        <v>0</v>
      </c>
      <c r="DH839" s="13" t="str">
        <f t="shared" si="188"/>
        <v/>
      </c>
      <c r="DI839" s="22" t="str">
        <f t="shared" si="189"/>
        <v/>
      </c>
      <c r="DJ839" s="13" t="str">
        <f>IF(DI839="","",RANK(DI839,$DI$9:$DI$1415,1)+COUNTIF($DI$9:DI839,DI839)-1)</f>
        <v/>
      </c>
      <c r="DK839" s="13" t="str">
        <f t="shared" si="190"/>
        <v/>
      </c>
      <c r="DL839" s="13" t="str">
        <f t="shared" si="195"/>
        <v/>
      </c>
      <c r="DM839" s="14" t="str">
        <f t="shared" si="196"/>
        <v/>
      </c>
      <c r="DN839" s="13" t="str">
        <f t="shared" si="197"/>
        <v/>
      </c>
      <c r="DO839" s="40">
        <f t="shared" si="198"/>
        <v>0</v>
      </c>
      <c r="DP839" s="40"/>
      <c r="DQ839" s="13" t="str">
        <f t="shared" si="199"/>
        <v/>
      </c>
      <c r="DR839" s="13"/>
      <c r="DS839" s="13"/>
    </row>
    <row r="840" spans="1:123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22"/>
      <c r="CD840" s="22"/>
      <c r="CE840" s="22"/>
      <c r="CF840" s="22"/>
      <c r="CG840" s="22"/>
      <c r="CH840" s="22"/>
      <c r="CI840" s="22"/>
      <c r="CJ840" s="22"/>
      <c r="CK840" s="22"/>
      <c r="CL840" s="22"/>
      <c r="CM840" s="22"/>
      <c r="CN840" s="22"/>
      <c r="CO840" s="22"/>
      <c r="CP840" s="22"/>
      <c r="CQ840" s="22"/>
      <c r="CR840" s="22"/>
      <c r="CS840" s="22"/>
      <c r="CT840" s="22"/>
      <c r="CU840" s="22"/>
      <c r="CV840" s="22"/>
      <c r="CW840" s="22"/>
      <c r="CX840" s="22">
        <v>832</v>
      </c>
      <c r="CY840" s="13" t="s">
        <v>1976</v>
      </c>
      <c r="CZ840" s="14" t="s">
        <v>1977</v>
      </c>
      <c r="DA840" s="13" t="s">
        <v>95</v>
      </c>
      <c r="DB840" s="13" t="s">
        <v>99</v>
      </c>
      <c r="DC840" s="40"/>
      <c r="DD840" s="13" t="str">
        <f t="shared" si="191"/>
        <v/>
      </c>
      <c r="DE840" s="13" t="str">
        <f t="shared" si="192"/>
        <v/>
      </c>
      <c r="DF840" s="13" t="str">
        <f t="shared" si="193"/>
        <v/>
      </c>
      <c r="DG840" s="40">
        <f t="shared" si="194"/>
        <v>0</v>
      </c>
      <c r="DH840" s="13" t="str">
        <f t="shared" si="188"/>
        <v/>
      </c>
      <c r="DI840" s="22" t="str">
        <f t="shared" si="189"/>
        <v/>
      </c>
      <c r="DJ840" s="13" t="str">
        <f>IF(DI840="","",RANK(DI840,$DI$9:$DI$1415,1)+COUNTIF($DI$9:DI840,DI840)-1)</f>
        <v/>
      </c>
      <c r="DK840" s="13" t="str">
        <f t="shared" si="190"/>
        <v/>
      </c>
      <c r="DL840" s="13" t="str">
        <f t="shared" si="195"/>
        <v/>
      </c>
      <c r="DM840" s="14" t="str">
        <f t="shared" si="196"/>
        <v/>
      </c>
      <c r="DN840" s="13" t="str">
        <f t="shared" si="197"/>
        <v/>
      </c>
      <c r="DO840" s="40">
        <f t="shared" si="198"/>
        <v>0</v>
      </c>
      <c r="DP840" s="40"/>
      <c r="DQ840" s="13" t="str">
        <f t="shared" si="199"/>
        <v/>
      </c>
      <c r="DR840" s="13"/>
      <c r="DS840" s="13"/>
    </row>
    <row r="841" spans="1:123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2"/>
      <c r="CP841" s="22"/>
      <c r="CQ841" s="22"/>
      <c r="CR841" s="22"/>
      <c r="CS841" s="22"/>
      <c r="CT841" s="22"/>
      <c r="CU841" s="22"/>
      <c r="CV841" s="22"/>
      <c r="CW841" s="22"/>
      <c r="CX841" s="22">
        <v>833</v>
      </c>
      <c r="CY841" s="13" t="s">
        <v>1978</v>
      </c>
      <c r="CZ841" s="14" t="s">
        <v>1979</v>
      </c>
      <c r="DA841" s="13" t="s">
        <v>95</v>
      </c>
      <c r="DB841" s="13" t="s">
        <v>99</v>
      </c>
      <c r="DC841" s="40"/>
      <c r="DD841" s="13" t="str">
        <f t="shared" si="191"/>
        <v/>
      </c>
      <c r="DE841" s="13" t="str">
        <f t="shared" si="192"/>
        <v/>
      </c>
      <c r="DF841" s="13" t="str">
        <f t="shared" si="193"/>
        <v/>
      </c>
      <c r="DG841" s="40">
        <f t="shared" si="194"/>
        <v>0</v>
      </c>
      <c r="DH841" s="13" t="str">
        <f t="shared" ref="DH841:DH904" si="200">IF($DB841=$DD$6,DB841,"")</f>
        <v/>
      </c>
      <c r="DI841" s="22" t="str">
        <f t="shared" ref="DI841:DI904" si="201">IF(DD841&lt;&gt;"",1,"")</f>
        <v/>
      </c>
      <c r="DJ841" s="13" t="str">
        <f>IF(DI841="","",RANK(DI841,$DI$9:$DI$1415,1)+COUNTIF($DI$9:DI841,DI841)-1)</f>
        <v/>
      </c>
      <c r="DK841" s="13" t="str">
        <f t="shared" ref="DK841:DK904" si="202">IF(ISERROR((SMALL($DJ$9:$DJ$1415,CX841))),"",(SMALL($DJ$9:$DJ$1415,CX841)))</f>
        <v/>
      </c>
      <c r="DL841" s="13" t="str">
        <f t="shared" si="195"/>
        <v/>
      </c>
      <c r="DM841" s="14" t="str">
        <f t="shared" si="196"/>
        <v/>
      </c>
      <c r="DN841" s="13" t="str">
        <f t="shared" si="197"/>
        <v/>
      </c>
      <c r="DO841" s="40">
        <f t="shared" si="198"/>
        <v>0</v>
      </c>
      <c r="DP841" s="40"/>
      <c r="DQ841" s="13" t="str">
        <f t="shared" si="199"/>
        <v/>
      </c>
      <c r="DR841" s="13"/>
      <c r="DS841" s="13"/>
    </row>
    <row r="842" spans="1:123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2"/>
      <c r="CP842" s="22"/>
      <c r="CQ842" s="22"/>
      <c r="CR842" s="22"/>
      <c r="CS842" s="22"/>
      <c r="CT842" s="22"/>
      <c r="CU842" s="22"/>
      <c r="CV842" s="22"/>
      <c r="CW842" s="22"/>
      <c r="CX842" s="22">
        <v>834</v>
      </c>
      <c r="CY842" s="13" t="s">
        <v>1980</v>
      </c>
      <c r="CZ842" s="14" t="s">
        <v>1981</v>
      </c>
      <c r="DA842" s="13" t="s">
        <v>95</v>
      </c>
      <c r="DB842" s="13" t="s">
        <v>99</v>
      </c>
      <c r="DC842" s="40"/>
      <c r="DD842" s="13" t="str">
        <f t="shared" ref="DD842:DD905" si="203">IF($DB842=$DD$6,CY842,"")</f>
        <v/>
      </c>
      <c r="DE842" s="13" t="str">
        <f t="shared" ref="DE842:DE905" si="204">IF($DB842=$DD$6,CZ842,"")</f>
        <v/>
      </c>
      <c r="DF842" s="13" t="str">
        <f t="shared" ref="DF842:DF905" si="205">IF($DB842=$DD$6,DA842,"")</f>
        <v/>
      </c>
      <c r="DG842" s="40">
        <f t="shared" ref="DG842:DG905" si="206">IF($DB842=$DD$6,DC842,0)</f>
        <v>0</v>
      </c>
      <c r="DH842" s="13" t="str">
        <f t="shared" si="200"/>
        <v/>
      </c>
      <c r="DI842" s="22" t="str">
        <f t="shared" si="201"/>
        <v/>
      </c>
      <c r="DJ842" s="13" t="str">
        <f>IF(DI842="","",RANK(DI842,$DI$9:$DI$1415,1)+COUNTIF($DI$9:DI842,DI842)-1)</f>
        <v/>
      </c>
      <c r="DK842" s="13" t="str">
        <f t="shared" si="202"/>
        <v/>
      </c>
      <c r="DL842" s="13" t="str">
        <f t="shared" ref="DL842:DL905" si="207">INDEX(DD$9:DD$1415,MATCH($DK842,$DJ$9:$DJ$1415,0))</f>
        <v/>
      </c>
      <c r="DM842" s="14" t="str">
        <f t="shared" ref="DM842:DM905" si="208">INDEX(DE$9:DE$1415,MATCH($DK842,$DJ$9:$DJ$1415,0))</f>
        <v/>
      </c>
      <c r="DN842" s="13" t="str">
        <f t="shared" ref="DN842:DN905" si="209">INDEX(DF$9:DF$1415,MATCH($DK842,$DJ$9:$DJ$1415,0))</f>
        <v/>
      </c>
      <c r="DO842" s="40">
        <f t="shared" ref="DO842:DO905" si="210">INDEX(DG$9:DG$1415,MATCH($DK842,$DJ$9:$DJ$1415,0))</f>
        <v>0</v>
      </c>
      <c r="DP842" s="40"/>
      <c r="DQ842" s="13" t="str">
        <f t="shared" ref="DQ842:DQ905" si="211">INDEX(DH$9:DH$1415,MATCH($DK842,$DJ$9:$DJ$1415,0))</f>
        <v/>
      </c>
      <c r="DR842" s="13"/>
      <c r="DS842" s="13"/>
    </row>
    <row r="843" spans="1:123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2"/>
      <c r="CP843" s="22"/>
      <c r="CQ843" s="22"/>
      <c r="CR843" s="22"/>
      <c r="CS843" s="22"/>
      <c r="CT843" s="22"/>
      <c r="CU843" s="22"/>
      <c r="CV843" s="22"/>
      <c r="CW843" s="22"/>
      <c r="CX843" s="22">
        <v>835</v>
      </c>
      <c r="CY843" s="13" t="s">
        <v>1982</v>
      </c>
      <c r="CZ843" s="14" t="s">
        <v>1983</v>
      </c>
      <c r="DA843" s="13" t="s">
        <v>95</v>
      </c>
      <c r="DB843" s="13" t="s">
        <v>42</v>
      </c>
      <c r="DC843" s="40"/>
      <c r="DD843" s="13" t="str">
        <f t="shared" si="203"/>
        <v/>
      </c>
      <c r="DE843" s="13" t="str">
        <f t="shared" si="204"/>
        <v/>
      </c>
      <c r="DF843" s="13" t="str">
        <f t="shared" si="205"/>
        <v/>
      </c>
      <c r="DG843" s="40">
        <f t="shared" si="206"/>
        <v>0</v>
      </c>
      <c r="DH843" s="13" t="str">
        <f t="shared" si="200"/>
        <v/>
      </c>
      <c r="DI843" s="22" t="str">
        <f t="shared" si="201"/>
        <v/>
      </c>
      <c r="DJ843" s="13" t="str">
        <f>IF(DI843="","",RANK(DI843,$DI$9:$DI$1415,1)+COUNTIF($DI$9:DI843,DI843)-1)</f>
        <v/>
      </c>
      <c r="DK843" s="13" t="str">
        <f t="shared" si="202"/>
        <v/>
      </c>
      <c r="DL843" s="13" t="str">
        <f t="shared" si="207"/>
        <v/>
      </c>
      <c r="DM843" s="14" t="str">
        <f t="shared" si="208"/>
        <v/>
      </c>
      <c r="DN843" s="13" t="str">
        <f t="shared" si="209"/>
        <v/>
      </c>
      <c r="DO843" s="40">
        <f t="shared" si="210"/>
        <v>0</v>
      </c>
      <c r="DP843" s="40"/>
      <c r="DQ843" s="13" t="str">
        <f t="shared" si="211"/>
        <v/>
      </c>
      <c r="DR843" s="13"/>
      <c r="DS843" s="13"/>
    </row>
    <row r="844" spans="1:123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2"/>
      <c r="CP844" s="22"/>
      <c r="CQ844" s="22"/>
      <c r="CR844" s="22"/>
      <c r="CS844" s="22"/>
      <c r="CT844" s="22"/>
      <c r="CU844" s="22"/>
      <c r="CV844" s="22"/>
      <c r="CW844" s="22"/>
      <c r="CX844" s="22">
        <v>836</v>
      </c>
      <c r="CY844" s="13" t="s">
        <v>1984</v>
      </c>
      <c r="CZ844" s="14" t="s">
        <v>1985</v>
      </c>
      <c r="DA844" s="13" t="s">
        <v>95</v>
      </c>
      <c r="DB844" s="13" t="s">
        <v>42</v>
      </c>
      <c r="DC844" s="40"/>
      <c r="DD844" s="13" t="str">
        <f t="shared" si="203"/>
        <v/>
      </c>
      <c r="DE844" s="13" t="str">
        <f t="shared" si="204"/>
        <v/>
      </c>
      <c r="DF844" s="13" t="str">
        <f t="shared" si="205"/>
        <v/>
      </c>
      <c r="DG844" s="40">
        <f t="shared" si="206"/>
        <v>0</v>
      </c>
      <c r="DH844" s="13" t="str">
        <f t="shared" si="200"/>
        <v/>
      </c>
      <c r="DI844" s="22" t="str">
        <f t="shared" si="201"/>
        <v/>
      </c>
      <c r="DJ844" s="13" t="str">
        <f>IF(DI844="","",RANK(DI844,$DI$9:$DI$1415,1)+COUNTIF($DI$9:DI844,DI844)-1)</f>
        <v/>
      </c>
      <c r="DK844" s="13" t="str">
        <f t="shared" si="202"/>
        <v/>
      </c>
      <c r="DL844" s="13" t="str">
        <f t="shared" si="207"/>
        <v/>
      </c>
      <c r="DM844" s="14" t="str">
        <f t="shared" si="208"/>
        <v/>
      </c>
      <c r="DN844" s="13" t="str">
        <f t="shared" si="209"/>
        <v/>
      </c>
      <c r="DO844" s="40">
        <f t="shared" si="210"/>
        <v>0</v>
      </c>
      <c r="DP844" s="40"/>
      <c r="DQ844" s="13" t="str">
        <f t="shared" si="211"/>
        <v/>
      </c>
      <c r="DR844" s="13"/>
      <c r="DS844" s="13"/>
    </row>
    <row r="845" spans="1:123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2"/>
      <c r="CP845" s="22"/>
      <c r="CQ845" s="22"/>
      <c r="CR845" s="22"/>
      <c r="CS845" s="22"/>
      <c r="CT845" s="22"/>
      <c r="CU845" s="22"/>
      <c r="CV845" s="22"/>
      <c r="CW845" s="22"/>
      <c r="CX845" s="22">
        <v>837</v>
      </c>
      <c r="CY845" s="13" t="s">
        <v>1986</v>
      </c>
      <c r="CZ845" s="14" t="s">
        <v>1987</v>
      </c>
      <c r="DA845" s="13" t="s">
        <v>1802</v>
      </c>
      <c r="DB845" s="13" t="s">
        <v>100</v>
      </c>
      <c r="DC845" s="40"/>
      <c r="DD845" s="13" t="str">
        <f t="shared" si="203"/>
        <v/>
      </c>
      <c r="DE845" s="13" t="str">
        <f t="shared" si="204"/>
        <v/>
      </c>
      <c r="DF845" s="13" t="str">
        <f t="shared" si="205"/>
        <v/>
      </c>
      <c r="DG845" s="40">
        <f t="shared" si="206"/>
        <v>0</v>
      </c>
      <c r="DH845" s="13" t="str">
        <f t="shared" si="200"/>
        <v/>
      </c>
      <c r="DI845" s="22" t="str">
        <f t="shared" si="201"/>
        <v/>
      </c>
      <c r="DJ845" s="13" t="str">
        <f>IF(DI845="","",RANK(DI845,$DI$9:$DI$1415,1)+COUNTIF($DI$9:DI845,DI845)-1)</f>
        <v/>
      </c>
      <c r="DK845" s="13" t="str">
        <f t="shared" si="202"/>
        <v/>
      </c>
      <c r="DL845" s="13" t="str">
        <f t="shared" si="207"/>
        <v/>
      </c>
      <c r="DM845" s="14" t="str">
        <f t="shared" si="208"/>
        <v/>
      </c>
      <c r="DN845" s="13" t="str">
        <f t="shared" si="209"/>
        <v/>
      </c>
      <c r="DO845" s="40">
        <f t="shared" si="210"/>
        <v>0</v>
      </c>
      <c r="DP845" s="40"/>
      <c r="DQ845" s="13" t="str">
        <f t="shared" si="211"/>
        <v/>
      </c>
      <c r="DR845" s="13"/>
      <c r="DS845" s="13"/>
    </row>
    <row r="846" spans="1:123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2"/>
      <c r="CP846" s="22"/>
      <c r="CQ846" s="22"/>
      <c r="CR846" s="22"/>
      <c r="CS846" s="22"/>
      <c r="CT846" s="22"/>
      <c r="CU846" s="22"/>
      <c r="CV846" s="22"/>
      <c r="CW846" s="22"/>
      <c r="CX846" s="22">
        <v>838</v>
      </c>
      <c r="CY846" s="13" t="s">
        <v>1988</v>
      </c>
      <c r="CZ846" s="14" t="s">
        <v>1989</v>
      </c>
      <c r="DA846" s="13" t="s">
        <v>96</v>
      </c>
      <c r="DB846" s="13" t="s">
        <v>100</v>
      </c>
      <c r="DC846" s="40"/>
      <c r="DD846" s="13" t="str">
        <f t="shared" si="203"/>
        <v/>
      </c>
      <c r="DE846" s="13" t="str">
        <f t="shared" si="204"/>
        <v/>
      </c>
      <c r="DF846" s="13" t="str">
        <f t="shared" si="205"/>
        <v/>
      </c>
      <c r="DG846" s="40">
        <f t="shared" si="206"/>
        <v>0</v>
      </c>
      <c r="DH846" s="13" t="str">
        <f t="shared" si="200"/>
        <v/>
      </c>
      <c r="DI846" s="22" t="str">
        <f t="shared" si="201"/>
        <v/>
      </c>
      <c r="DJ846" s="13" t="str">
        <f>IF(DI846="","",RANK(DI846,$DI$9:$DI$1415,1)+COUNTIF($DI$9:DI846,DI846)-1)</f>
        <v/>
      </c>
      <c r="DK846" s="13" t="str">
        <f t="shared" si="202"/>
        <v/>
      </c>
      <c r="DL846" s="13" t="str">
        <f t="shared" si="207"/>
        <v/>
      </c>
      <c r="DM846" s="14" t="str">
        <f t="shared" si="208"/>
        <v/>
      </c>
      <c r="DN846" s="13" t="str">
        <f t="shared" si="209"/>
        <v/>
      </c>
      <c r="DO846" s="40">
        <f t="shared" si="210"/>
        <v>0</v>
      </c>
      <c r="DP846" s="40"/>
      <c r="DQ846" s="13" t="str">
        <f t="shared" si="211"/>
        <v/>
      </c>
      <c r="DR846" s="13"/>
      <c r="DS846" s="13"/>
    </row>
    <row r="847" spans="1:123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2"/>
      <c r="CP847" s="22"/>
      <c r="CQ847" s="22"/>
      <c r="CR847" s="22"/>
      <c r="CS847" s="22"/>
      <c r="CT847" s="22"/>
      <c r="CU847" s="22"/>
      <c r="CV847" s="22"/>
      <c r="CW847" s="22"/>
      <c r="CX847" s="22">
        <v>839</v>
      </c>
      <c r="CY847" s="13" t="s">
        <v>1990</v>
      </c>
      <c r="CZ847" s="14" t="s">
        <v>1991</v>
      </c>
      <c r="DA847" s="13" t="s">
        <v>95</v>
      </c>
      <c r="DB847" s="13" t="s">
        <v>100</v>
      </c>
      <c r="DC847" s="40"/>
      <c r="DD847" s="13" t="str">
        <f t="shared" si="203"/>
        <v/>
      </c>
      <c r="DE847" s="13" t="str">
        <f t="shared" si="204"/>
        <v/>
      </c>
      <c r="DF847" s="13" t="str">
        <f t="shared" si="205"/>
        <v/>
      </c>
      <c r="DG847" s="40">
        <f t="shared" si="206"/>
        <v>0</v>
      </c>
      <c r="DH847" s="13" t="str">
        <f t="shared" si="200"/>
        <v/>
      </c>
      <c r="DI847" s="22" t="str">
        <f t="shared" si="201"/>
        <v/>
      </c>
      <c r="DJ847" s="13" t="str">
        <f>IF(DI847="","",RANK(DI847,$DI$9:$DI$1415,1)+COUNTIF($DI$9:DI847,DI847)-1)</f>
        <v/>
      </c>
      <c r="DK847" s="13" t="str">
        <f t="shared" si="202"/>
        <v/>
      </c>
      <c r="DL847" s="13" t="str">
        <f t="shared" si="207"/>
        <v/>
      </c>
      <c r="DM847" s="14" t="str">
        <f t="shared" si="208"/>
        <v/>
      </c>
      <c r="DN847" s="13" t="str">
        <f t="shared" si="209"/>
        <v/>
      </c>
      <c r="DO847" s="40">
        <f t="shared" si="210"/>
        <v>0</v>
      </c>
      <c r="DP847" s="40"/>
      <c r="DQ847" s="13" t="str">
        <f t="shared" si="211"/>
        <v/>
      </c>
      <c r="DR847" s="13"/>
      <c r="DS847" s="13"/>
    </row>
    <row r="848" spans="1:123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2"/>
      <c r="CP848" s="22"/>
      <c r="CQ848" s="22"/>
      <c r="CR848" s="22"/>
      <c r="CS848" s="22"/>
      <c r="CT848" s="22"/>
      <c r="CU848" s="22"/>
      <c r="CV848" s="22"/>
      <c r="CW848" s="22"/>
      <c r="CX848" s="22">
        <v>840</v>
      </c>
      <c r="CY848" s="13" t="s">
        <v>1992</v>
      </c>
      <c r="CZ848" s="14" t="s">
        <v>1993</v>
      </c>
      <c r="DA848" s="13" t="s">
        <v>95</v>
      </c>
      <c r="DB848" s="13" t="s">
        <v>100</v>
      </c>
      <c r="DC848" s="40"/>
      <c r="DD848" s="13" t="str">
        <f t="shared" si="203"/>
        <v/>
      </c>
      <c r="DE848" s="13" t="str">
        <f t="shared" si="204"/>
        <v/>
      </c>
      <c r="DF848" s="13" t="str">
        <f t="shared" si="205"/>
        <v/>
      </c>
      <c r="DG848" s="40">
        <f t="shared" si="206"/>
        <v>0</v>
      </c>
      <c r="DH848" s="13" t="str">
        <f t="shared" si="200"/>
        <v/>
      </c>
      <c r="DI848" s="22" t="str">
        <f t="shared" si="201"/>
        <v/>
      </c>
      <c r="DJ848" s="13" t="str">
        <f>IF(DI848="","",RANK(DI848,$DI$9:$DI$1415,1)+COUNTIF($DI$9:DI848,DI848)-1)</f>
        <v/>
      </c>
      <c r="DK848" s="13" t="str">
        <f t="shared" si="202"/>
        <v/>
      </c>
      <c r="DL848" s="13" t="str">
        <f t="shared" si="207"/>
        <v/>
      </c>
      <c r="DM848" s="14" t="str">
        <f t="shared" si="208"/>
        <v/>
      </c>
      <c r="DN848" s="13" t="str">
        <f t="shared" si="209"/>
        <v/>
      </c>
      <c r="DO848" s="40">
        <f t="shared" si="210"/>
        <v>0</v>
      </c>
      <c r="DP848" s="40"/>
      <c r="DQ848" s="13" t="str">
        <f t="shared" si="211"/>
        <v/>
      </c>
      <c r="DR848" s="13"/>
      <c r="DS848" s="13"/>
    </row>
    <row r="849" spans="1:123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2"/>
      <c r="CP849" s="22"/>
      <c r="CQ849" s="22"/>
      <c r="CR849" s="22"/>
      <c r="CS849" s="22"/>
      <c r="CT849" s="22"/>
      <c r="CU849" s="22"/>
      <c r="CV849" s="22"/>
      <c r="CW849" s="22"/>
      <c r="CX849" s="22">
        <v>841</v>
      </c>
      <c r="CY849" s="13" t="s">
        <v>1994</v>
      </c>
      <c r="CZ849" s="14" t="s">
        <v>1995</v>
      </c>
      <c r="DA849" s="13" t="s">
        <v>95</v>
      </c>
      <c r="DB849" s="13" t="s">
        <v>100</v>
      </c>
      <c r="DC849" s="40"/>
      <c r="DD849" s="13" t="str">
        <f t="shared" si="203"/>
        <v/>
      </c>
      <c r="DE849" s="13" t="str">
        <f t="shared" si="204"/>
        <v/>
      </c>
      <c r="DF849" s="13" t="str">
        <f t="shared" si="205"/>
        <v/>
      </c>
      <c r="DG849" s="40">
        <f t="shared" si="206"/>
        <v>0</v>
      </c>
      <c r="DH849" s="13" t="str">
        <f t="shared" si="200"/>
        <v/>
      </c>
      <c r="DI849" s="22" t="str">
        <f t="shared" si="201"/>
        <v/>
      </c>
      <c r="DJ849" s="13" t="str">
        <f>IF(DI849="","",RANK(DI849,$DI$9:$DI$1415,1)+COUNTIF($DI$9:DI849,DI849)-1)</f>
        <v/>
      </c>
      <c r="DK849" s="13" t="str">
        <f t="shared" si="202"/>
        <v/>
      </c>
      <c r="DL849" s="13" t="str">
        <f t="shared" si="207"/>
        <v/>
      </c>
      <c r="DM849" s="14" t="str">
        <f t="shared" si="208"/>
        <v/>
      </c>
      <c r="DN849" s="13" t="str">
        <f t="shared" si="209"/>
        <v/>
      </c>
      <c r="DO849" s="40">
        <f t="shared" si="210"/>
        <v>0</v>
      </c>
      <c r="DP849" s="40"/>
      <c r="DQ849" s="13" t="str">
        <f t="shared" si="211"/>
        <v/>
      </c>
      <c r="DR849" s="13"/>
      <c r="DS849" s="13"/>
    </row>
    <row r="850" spans="1:123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2"/>
      <c r="CP850" s="22"/>
      <c r="CQ850" s="22"/>
      <c r="CR850" s="22"/>
      <c r="CS850" s="22"/>
      <c r="CT850" s="22"/>
      <c r="CU850" s="22"/>
      <c r="CV850" s="22"/>
      <c r="CW850" s="22"/>
      <c r="CX850" s="22">
        <v>842</v>
      </c>
      <c r="CY850" s="13" t="s">
        <v>1996</v>
      </c>
      <c r="CZ850" s="14" t="s">
        <v>1997</v>
      </c>
      <c r="DA850" s="13" t="s">
        <v>95</v>
      </c>
      <c r="DB850" s="13" t="s">
        <v>100</v>
      </c>
      <c r="DC850" s="40"/>
      <c r="DD850" s="13" t="str">
        <f t="shared" si="203"/>
        <v/>
      </c>
      <c r="DE850" s="13" t="str">
        <f t="shared" si="204"/>
        <v/>
      </c>
      <c r="DF850" s="13" t="str">
        <f t="shared" si="205"/>
        <v/>
      </c>
      <c r="DG850" s="40">
        <f t="shared" si="206"/>
        <v>0</v>
      </c>
      <c r="DH850" s="13" t="str">
        <f t="shared" si="200"/>
        <v/>
      </c>
      <c r="DI850" s="22" t="str">
        <f t="shared" si="201"/>
        <v/>
      </c>
      <c r="DJ850" s="13" t="str">
        <f>IF(DI850="","",RANK(DI850,$DI$9:$DI$1415,1)+COUNTIF($DI$9:DI850,DI850)-1)</f>
        <v/>
      </c>
      <c r="DK850" s="13" t="str">
        <f t="shared" si="202"/>
        <v/>
      </c>
      <c r="DL850" s="13" t="str">
        <f t="shared" si="207"/>
        <v/>
      </c>
      <c r="DM850" s="14" t="str">
        <f t="shared" si="208"/>
        <v/>
      </c>
      <c r="DN850" s="13" t="str">
        <f t="shared" si="209"/>
        <v/>
      </c>
      <c r="DO850" s="40">
        <f t="shared" si="210"/>
        <v>0</v>
      </c>
      <c r="DP850" s="40"/>
      <c r="DQ850" s="13" t="str">
        <f t="shared" si="211"/>
        <v/>
      </c>
      <c r="DR850" s="13"/>
      <c r="DS850" s="13"/>
    </row>
    <row r="851" spans="1:123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2"/>
      <c r="CP851" s="22"/>
      <c r="CQ851" s="22"/>
      <c r="CR851" s="22"/>
      <c r="CS851" s="22"/>
      <c r="CT851" s="22"/>
      <c r="CU851" s="22"/>
      <c r="CV851" s="22"/>
      <c r="CW851" s="22"/>
      <c r="CX851" s="22">
        <v>843</v>
      </c>
      <c r="CY851" s="13" t="s">
        <v>1998</v>
      </c>
      <c r="CZ851" s="14" t="s">
        <v>1999</v>
      </c>
      <c r="DA851" s="13" t="s">
        <v>95</v>
      </c>
      <c r="DB851" s="13" t="s">
        <v>100</v>
      </c>
      <c r="DC851" s="40"/>
      <c r="DD851" s="13" t="str">
        <f t="shared" si="203"/>
        <v/>
      </c>
      <c r="DE851" s="13" t="str">
        <f t="shared" si="204"/>
        <v/>
      </c>
      <c r="DF851" s="13" t="str">
        <f t="shared" si="205"/>
        <v/>
      </c>
      <c r="DG851" s="40">
        <f t="shared" si="206"/>
        <v>0</v>
      </c>
      <c r="DH851" s="13" t="str">
        <f t="shared" si="200"/>
        <v/>
      </c>
      <c r="DI851" s="22" t="str">
        <f t="shared" si="201"/>
        <v/>
      </c>
      <c r="DJ851" s="13" t="str">
        <f>IF(DI851="","",RANK(DI851,$DI$9:$DI$1415,1)+COUNTIF($DI$9:DI851,DI851)-1)</f>
        <v/>
      </c>
      <c r="DK851" s="13" t="str">
        <f t="shared" si="202"/>
        <v/>
      </c>
      <c r="DL851" s="13" t="str">
        <f t="shared" si="207"/>
        <v/>
      </c>
      <c r="DM851" s="14" t="str">
        <f t="shared" si="208"/>
        <v/>
      </c>
      <c r="DN851" s="13" t="str">
        <f t="shared" si="209"/>
        <v/>
      </c>
      <c r="DO851" s="40">
        <f t="shared" si="210"/>
        <v>0</v>
      </c>
      <c r="DP851" s="40"/>
      <c r="DQ851" s="13" t="str">
        <f t="shared" si="211"/>
        <v/>
      </c>
      <c r="DR851" s="13"/>
      <c r="DS851" s="13"/>
    </row>
    <row r="852" spans="1:123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2"/>
      <c r="CP852" s="22"/>
      <c r="CQ852" s="22"/>
      <c r="CR852" s="22"/>
      <c r="CS852" s="22"/>
      <c r="CT852" s="22"/>
      <c r="CU852" s="22"/>
      <c r="CV852" s="22"/>
      <c r="CW852" s="22"/>
      <c r="CX852" s="22">
        <v>844</v>
      </c>
      <c r="CY852" s="13" t="s">
        <v>2000</v>
      </c>
      <c r="CZ852" s="14" t="s">
        <v>2001</v>
      </c>
      <c r="DA852" s="13" t="s">
        <v>95</v>
      </c>
      <c r="DB852" s="13" t="s">
        <v>100</v>
      </c>
      <c r="DC852" s="40"/>
      <c r="DD852" s="13" t="str">
        <f t="shared" si="203"/>
        <v/>
      </c>
      <c r="DE852" s="13" t="str">
        <f t="shared" si="204"/>
        <v/>
      </c>
      <c r="DF852" s="13" t="str">
        <f t="shared" si="205"/>
        <v/>
      </c>
      <c r="DG852" s="40">
        <f t="shared" si="206"/>
        <v>0</v>
      </c>
      <c r="DH852" s="13" t="str">
        <f t="shared" si="200"/>
        <v/>
      </c>
      <c r="DI852" s="22" t="str">
        <f t="shared" si="201"/>
        <v/>
      </c>
      <c r="DJ852" s="13" t="str">
        <f>IF(DI852="","",RANK(DI852,$DI$9:$DI$1415,1)+COUNTIF($DI$9:DI852,DI852)-1)</f>
        <v/>
      </c>
      <c r="DK852" s="13" t="str">
        <f t="shared" si="202"/>
        <v/>
      </c>
      <c r="DL852" s="13" t="str">
        <f t="shared" si="207"/>
        <v/>
      </c>
      <c r="DM852" s="14" t="str">
        <f t="shared" si="208"/>
        <v/>
      </c>
      <c r="DN852" s="13" t="str">
        <f t="shared" si="209"/>
        <v/>
      </c>
      <c r="DO852" s="40">
        <f t="shared" si="210"/>
        <v>0</v>
      </c>
      <c r="DP852" s="40"/>
      <c r="DQ852" s="13" t="str">
        <f t="shared" si="211"/>
        <v/>
      </c>
      <c r="DR852" s="13"/>
      <c r="DS852" s="13"/>
    </row>
    <row r="853" spans="1:123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2"/>
      <c r="CP853" s="22"/>
      <c r="CQ853" s="22"/>
      <c r="CR853" s="22"/>
      <c r="CS853" s="22"/>
      <c r="CT853" s="22"/>
      <c r="CU853" s="22"/>
      <c r="CV853" s="22"/>
      <c r="CW853" s="22"/>
      <c r="CX853" s="22">
        <v>845</v>
      </c>
      <c r="CY853" s="13" t="s">
        <v>2002</v>
      </c>
      <c r="CZ853" s="14" t="s">
        <v>2003</v>
      </c>
      <c r="DA853" s="13" t="s">
        <v>95</v>
      </c>
      <c r="DB853" s="13" t="s">
        <v>99</v>
      </c>
      <c r="DC853" s="40"/>
      <c r="DD853" s="13" t="str">
        <f t="shared" si="203"/>
        <v/>
      </c>
      <c r="DE853" s="13" t="str">
        <f t="shared" si="204"/>
        <v/>
      </c>
      <c r="DF853" s="13" t="str">
        <f t="shared" si="205"/>
        <v/>
      </c>
      <c r="DG853" s="40">
        <f t="shared" si="206"/>
        <v>0</v>
      </c>
      <c r="DH853" s="13" t="str">
        <f t="shared" si="200"/>
        <v/>
      </c>
      <c r="DI853" s="22" t="str">
        <f t="shared" si="201"/>
        <v/>
      </c>
      <c r="DJ853" s="13" t="str">
        <f>IF(DI853="","",RANK(DI853,$DI$9:$DI$1415,1)+COUNTIF($DI$9:DI853,DI853)-1)</f>
        <v/>
      </c>
      <c r="DK853" s="13" t="str">
        <f t="shared" si="202"/>
        <v/>
      </c>
      <c r="DL853" s="13" t="str">
        <f t="shared" si="207"/>
        <v/>
      </c>
      <c r="DM853" s="14" t="str">
        <f t="shared" si="208"/>
        <v/>
      </c>
      <c r="DN853" s="13" t="str">
        <f t="shared" si="209"/>
        <v/>
      </c>
      <c r="DO853" s="40">
        <f t="shared" si="210"/>
        <v>0</v>
      </c>
      <c r="DP853" s="40"/>
      <c r="DQ853" s="13" t="str">
        <f t="shared" si="211"/>
        <v/>
      </c>
      <c r="DR853" s="13"/>
      <c r="DS853" s="13"/>
    </row>
    <row r="854" spans="1:123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2"/>
      <c r="CP854" s="22"/>
      <c r="CQ854" s="22"/>
      <c r="CR854" s="22"/>
      <c r="CS854" s="22"/>
      <c r="CT854" s="22"/>
      <c r="CU854" s="22"/>
      <c r="CV854" s="22"/>
      <c r="CW854" s="22"/>
      <c r="CX854" s="22">
        <v>846</v>
      </c>
      <c r="CY854" s="13" t="s">
        <v>2004</v>
      </c>
      <c r="CZ854" s="14" t="s">
        <v>2005</v>
      </c>
      <c r="DA854" s="13" t="s">
        <v>95</v>
      </c>
      <c r="DB854" s="13" t="s">
        <v>99</v>
      </c>
      <c r="DC854" s="40"/>
      <c r="DD854" s="13" t="str">
        <f t="shared" si="203"/>
        <v/>
      </c>
      <c r="DE854" s="13" t="str">
        <f t="shared" si="204"/>
        <v/>
      </c>
      <c r="DF854" s="13" t="str">
        <f t="shared" si="205"/>
        <v/>
      </c>
      <c r="DG854" s="40">
        <f t="shared" si="206"/>
        <v>0</v>
      </c>
      <c r="DH854" s="13" t="str">
        <f t="shared" si="200"/>
        <v/>
      </c>
      <c r="DI854" s="22" t="str">
        <f t="shared" si="201"/>
        <v/>
      </c>
      <c r="DJ854" s="13" t="str">
        <f>IF(DI854="","",RANK(DI854,$DI$9:$DI$1415,1)+COUNTIF($DI$9:DI854,DI854)-1)</f>
        <v/>
      </c>
      <c r="DK854" s="13" t="str">
        <f t="shared" si="202"/>
        <v/>
      </c>
      <c r="DL854" s="13" t="str">
        <f t="shared" si="207"/>
        <v/>
      </c>
      <c r="DM854" s="14" t="str">
        <f t="shared" si="208"/>
        <v/>
      </c>
      <c r="DN854" s="13" t="str">
        <f t="shared" si="209"/>
        <v/>
      </c>
      <c r="DO854" s="40">
        <f t="shared" si="210"/>
        <v>0</v>
      </c>
      <c r="DP854" s="40"/>
      <c r="DQ854" s="13" t="str">
        <f t="shared" si="211"/>
        <v/>
      </c>
      <c r="DR854" s="13"/>
      <c r="DS854" s="13"/>
    </row>
    <row r="855" spans="1:123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2"/>
      <c r="CP855" s="22"/>
      <c r="CQ855" s="22"/>
      <c r="CR855" s="22"/>
      <c r="CS855" s="22"/>
      <c r="CT855" s="22"/>
      <c r="CU855" s="22"/>
      <c r="CV855" s="22"/>
      <c r="CW855" s="22"/>
      <c r="CX855" s="22">
        <v>847</v>
      </c>
      <c r="CY855" s="13" t="s">
        <v>2006</v>
      </c>
      <c r="CZ855" s="14" t="s">
        <v>2007</v>
      </c>
      <c r="DA855" s="13" t="s">
        <v>95</v>
      </c>
      <c r="DB855" s="13" t="s">
        <v>52</v>
      </c>
      <c r="DC855" s="40"/>
      <c r="DD855" s="13" t="str">
        <f t="shared" si="203"/>
        <v/>
      </c>
      <c r="DE855" s="13" t="str">
        <f t="shared" si="204"/>
        <v/>
      </c>
      <c r="DF855" s="13" t="str">
        <f t="shared" si="205"/>
        <v/>
      </c>
      <c r="DG855" s="40">
        <f t="shared" si="206"/>
        <v>0</v>
      </c>
      <c r="DH855" s="13" t="str">
        <f t="shared" si="200"/>
        <v/>
      </c>
      <c r="DI855" s="22" t="str">
        <f t="shared" si="201"/>
        <v/>
      </c>
      <c r="DJ855" s="13" t="str">
        <f>IF(DI855="","",RANK(DI855,$DI$9:$DI$1415,1)+COUNTIF($DI$9:DI855,DI855)-1)</f>
        <v/>
      </c>
      <c r="DK855" s="13" t="str">
        <f t="shared" si="202"/>
        <v/>
      </c>
      <c r="DL855" s="13" t="str">
        <f t="shared" si="207"/>
        <v/>
      </c>
      <c r="DM855" s="14" t="str">
        <f t="shared" si="208"/>
        <v/>
      </c>
      <c r="DN855" s="13" t="str">
        <f t="shared" si="209"/>
        <v/>
      </c>
      <c r="DO855" s="40">
        <f t="shared" si="210"/>
        <v>0</v>
      </c>
      <c r="DP855" s="40"/>
      <c r="DQ855" s="13" t="str">
        <f t="shared" si="211"/>
        <v/>
      </c>
      <c r="DR855" s="13"/>
      <c r="DS855" s="13"/>
    </row>
    <row r="856" spans="1:123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2"/>
      <c r="CP856" s="22"/>
      <c r="CQ856" s="22"/>
      <c r="CR856" s="22"/>
      <c r="CS856" s="22"/>
      <c r="CT856" s="22"/>
      <c r="CU856" s="22"/>
      <c r="CV856" s="22"/>
      <c r="CW856" s="22"/>
      <c r="CX856" s="22">
        <v>848</v>
      </c>
      <c r="CY856" s="13" t="s">
        <v>2008</v>
      </c>
      <c r="CZ856" s="14" t="s">
        <v>2009</v>
      </c>
      <c r="DA856" s="13" t="s">
        <v>95</v>
      </c>
      <c r="DB856" s="13" t="s">
        <v>52</v>
      </c>
      <c r="DC856" s="40"/>
      <c r="DD856" s="13" t="str">
        <f t="shared" si="203"/>
        <v/>
      </c>
      <c r="DE856" s="13" t="str">
        <f t="shared" si="204"/>
        <v/>
      </c>
      <c r="DF856" s="13" t="str">
        <f t="shared" si="205"/>
        <v/>
      </c>
      <c r="DG856" s="40">
        <f t="shared" si="206"/>
        <v>0</v>
      </c>
      <c r="DH856" s="13" t="str">
        <f t="shared" si="200"/>
        <v/>
      </c>
      <c r="DI856" s="22" t="str">
        <f t="shared" si="201"/>
        <v/>
      </c>
      <c r="DJ856" s="13" t="str">
        <f>IF(DI856="","",RANK(DI856,$DI$9:$DI$1415,1)+COUNTIF($DI$9:DI856,DI856)-1)</f>
        <v/>
      </c>
      <c r="DK856" s="13" t="str">
        <f t="shared" si="202"/>
        <v/>
      </c>
      <c r="DL856" s="13" t="str">
        <f t="shared" si="207"/>
        <v/>
      </c>
      <c r="DM856" s="14" t="str">
        <f t="shared" si="208"/>
        <v/>
      </c>
      <c r="DN856" s="13" t="str">
        <f t="shared" si="209"/>
        <v/>
      </c>
      <c r="DO856" s="40">
        <f t="shared" si="210"/>
        <v>0</v>
      </c>
      <c r="DP856" s="40"/>
      <c r="DQ856" s="13" t="str">
        <f t="shared" si="211"/>
        <v/>
      </c>
      <c r="DR856" s="13"/>
      <c r="DS856" s="13"/>
    </row>
    <row r="857" spans="1:123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2"/>
      <c r="CP857" s="22"/>
      <c r="CQ857" s="22"/>
      <c r="CR857" s="22"/>
      <c r="CS857" s="22"/>
      <c r="CT857" s="22"/>
      <c r="CU857" s="22"/>
      <c r="CV857" s="22"/>
      <c r="CW857" s="22"/>
      <c r="CX857" s="22">
        <v>849</v>
      </c>
      <c r="CY857" s="13" t="s">
        <v>2010</v>
      </c>
      <c r="CZ857" s="14" t="s">
        <v>2011</v>
      </c>
      <c r="DA857" s="13" t="s">
        <v>95</v>
      </c>
      <c r="DB857" s="13" t="s">
        <v>52</v>
      </c>
      <c r="DC857" s="40"/>
      <c r="DD857" s="13" t="str">
        <f t="shared" si="203"/>
        <v/>
      </c>
      <c r="DE857" s="13" t="str">
        <f t="shared" si="204"/>
        <v/>
      </c>
      <c r="DF857" s="13" t="str">
        <f t="shared" si="205"/>
        <v/>
      </c>
      <c r="DG857" s="40">
        <f t="shared" si="206"/>
        <v>0</v>
      </c>
      <c r="DH857" s="13" t="str">
        <f t="shared" si="200"/>
        <v/>
      </c>
      <c r="DI857" s="22" t="str">
        <f t="shared" si="201"/>
        <v/>
      </c>
      <c r="DJ857" s="13" t="str">
        <f>IF(DI857="","",RANK(DI857,$DI$9:$DI$1415,1)+COUNTIF($DI$9:DI857,DI857)-1)</f>
        <v/>
      </c>
      <c r="DK857" s="13" t="str">
        <f t="shared" si="202"/>
        <v/>
      </c>
      <c r="DL857" s="13" t="str">
        <f t="shared" si="207"/>
        <v/>
      </c>
      <c r="DM857" s="14" t="str">
        <f t="shared" si="208"/>
        <v/>
      </c>
      <c r="DN857" s="13" t="str">
        <f t="shared" si="209"/>
        <v/>
      </c>
      <c r="DO857" s="40">
        <f t="shared" si="210"/>
        <v>0</v>
      </c>
      <c r="DP857" s="40"/>
      <c r="DQ857" s="13" t="str">
        <f t="shared" si="211"/>
        <v/>
      </c>
      <c r="DR857" s="13"/>
      <c r="DS857" s="13"/>
    </row>
    <row r="858" spans="1:123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2"/>
      <c r="CP858" s="22"/>
      <c r="CQ858" s="22"/>
      <c r="CR858" s="22"/>
      <c r="CS858" s="22"/>
      <c r="CT858" s="22"/>
      <c r="CU858" s="22"/>
      <c r="CV858" s="22"/>
      <c r="CW858" s="22"/>
      <c r="CX858" s="22">
        <v>850</v>
      </c>
      <c r="CY858" s="13" t="s">
        <v>2012</v>
      </c>
      <c r="CZ858" s="14" t="s">
        <v>2013</v>
      </c>
      <c r="DA858" s="13" t="s">
        <v>95</v>
      </c>
      <c r="DB858" s="13" t="s">
        <v>52</v>
      </c>
      <c r="DC858" s="40"/>
      <c r="DD858" s="13" t="str">
        <f t="shared" si="203"/>
        <v/>
      </c>
      <c r="DE858" s="13" t="str">
        <f t="shared" si="204"/>
        <v/>
      </c>
      <c r="DF858" s="13" t="str">
        <f t="shared" si="205"/>
        <v/>
      </c>
      <c r="DG858" s="40">
        <f t="shared" si="206"/>
        <v>0</v>
      </c>
      <c r="DH858" s="13" t="str">
        <f t="shared" si="200"/>
        <v/>
      </c>
      <c r="DI858" s="22" t="str">
        <f t="shared" si="201"/>
        <v/>
      </c>
      <c r="DJ858" s="13" t="str">
        <f>IF(DI858="","",RANK(DI858,$DI$9:$DI$1415,1)+COUNTIF($DI$9:DI858,DI858)-1)</f>
        <v/>
      </c>
      <c r="DK858" s="13" t="str">
        <f t="shared" si="202"/>
        <v/>
      </c>
      <c r="DL858" s="13" t="str">
        <f t="shared" si="207"/>
        <v/>
      </c>
      <c r="DM858" s="14" t="str">
        <f t="shared" si="208"/>
        <v/>
      </c>
      <c r="DN858" s="13" t="str">
        <f t="shared" si="209"/>
        <v/>
      </c>
      <c r="DO858" s="40">
        <f t="shared" si="210"/>
        <v>0</v>
      </c>
      <c r="DP858" s="40"/>
      <c r="DQ858" s="13" t="str">
        <f t="shared" si="211"/>
        <v/>
      </c>
      <c r="DR858" s="13"/>
      <c r="DS858" s="13"/>
    </row>
    <row r="859" spans="1:123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2"/>
      <c r="CP859" s="22"/>
      <c r="CQ859" s="22"/>
      <c r="CR859" s="22"/>
      <c r="CS859" s="22"/>
      <c r="CT859" s="22"/>
      <c r="CU859" s="22"/>
      <c r="CV859" s="22"/>
      <c r="CW859" s="22"/>
      <c r="CX859" s="22">
        <v>851</v>
      </c>
      <c r="CY859" s="13" t="s">
        <v>2014</v>
      </c>
      <c r="CZ859" s="14" t="s">
        <v>1221</v>
      </c>
      <c r="DA859" s="13" t="s">
        <v>95</v>
      </c>
      <c r="DB859" s="13" t="s">
        <v>52</v>
      </c>
      <c r="DC859" s="40"/>
      <c r="DD859" s="13" t="str">
        <f t="shared" si="203"/>
        <v/>
      </c>
      <c r="DE859" s="13" t="str">
        <f t="shared" si="204"/>
        <v/>
      </c>
      <c r="DF859" s="13" t="str">
        <f t="shared" si="205"/>
        <v/>
      </c>
      <c r="DG859" s="40">
        <f t="shared" si="206"/>
        <v>0</v>
      </c>
      <c r="DH859" s="13" t="str">
        <f t="shared" si="200"/>
        <v/>
      </c>
      <c r="DI859" s="22" t="str">
        <f t="shared" si="201"/>
        <v/>
      </c>
      <c r="DJ859" s="13" t="str">
        <f>IF(DI859="","",RANK(DI859,$DI$9:$DI$1415,1)+COUNTIF($DI$9:DI859,DI859)-1)</f>
        <v/>
      </c>
      <c r="DK859" s="13" t="str">
        <f t="shared" si="202"/>
        <v/>
      </c>
      <c r="DL859" s="13" t="str">
        <f t="shared" si="207"/>
        <v/>
      </c>
      <c r="DM859" s="14" t="str">
        <f t="shared" si="208"/>
        <v/>
      </c>
      <c r="DN859" s="13" t="str">
        <f t="shared" si="209"/>
        <v/>
      </c>
      <c r="DO859" s="40">
        <f t="shared" si="210"/>
        <v>0</v>
      </c>
      <c r="DP859" s="40"/>
      <c r="DQ859" s="13" t="str">
        <f t="shared" si="211"/>
        <v/>
      </c>
      <c r="DR859" s="13"/>
      <c r="DS859" s="13"/>
    </row>
    <row r="860" spans="1:123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2"/>
      <c r="CP860" s="22"/>
      <c r="CQ860" s="22"/>
      <c r="CR860" s="22"/>
      <c r="CS860" s="22"/>
      <c r="CT860" s="22"/>
      <c r="CU860" s="22"/>
      <c r="CV860" s="22"/>
      <c r="CW860" s="22"/>
      <c r="CX860" s="22">
        <v>852</v>
      </c>
      <c r="CY860" s="13" t="s">
        <v>2015</v>
      </c>
      <c r="CZ860" s="14" t="s">
        <v>2016</v>
      </c>
      <c r="DA860" s="13" t="s">
        <v>95</v>
      </c>
      <c r="DB860" s="13" t="s">
        <v>52</v>
      </c>
      <c r="DC860" s="40"/>
      <c r="DD860" s="13" t="str">
        <f t="shared" si="203"/>
        <v/>
      </c>
      <c r="DE860" s="13" t="str">
        <f t="shared" si="204"/>
        <v/>
      </c>
      <c r="DF860" s="13" t="str">
        <f t="shared" si="205"/>
        <v/>
      </c>
      <c r="DG860" s="40">
        <f t="shared" si="206"/>
        <v>0</v>
      </c>
      <c r="DH860" s="13" t="str">
        <f t="shared" si="200"/>
        <v/>
      </c>
      <c r="DI860" s="22" t="str">
        <f t="shared" si="201"/>
        <v/>
      </c>
      <c r="DJ860" s="13" t="str">
        <f>IF(DI860="","",RANK(DI860,$DI$9:$DI$1415,1)+COUNTIF($DI$9:DI860,DI860)-1)</f>
        <v/>
      </c>
      <c r="DK860" s="13" t="str">
        <f t="shared" si="202"/>
        <v/>
      </c>
      <c r="DL860" s="13" t="str">
        <f t="shared" si="207"/>
        <v/>
      </c>
      <c r="DM860" s="14" t="str">
        <f t="shared" si="208"/>
        <v/>
      </c>
      <c r="DN860" s="13" t="str">
        <f t="shared" si="209"/>
        <v/>
      </c>
      <c r="DO860" s="40">
        <f t="shared" si="210"/>
        <v>0</v>
      </c>
      <c r="DP860" s="40"/>
      <c r="DQ860" s="13" t="str">
        <f t="shared" si="211"/>
        <v/>
      </c>
      <c r="DR860" s="13"/>
      <c r="DS860" s="13"/>
    </row>
    <row r="861" spans="1:123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2"/>
      <c r="CP861" s="22"/>
      <c r="CQ861" s="22"/>
      <c r="CR861" s="22"/>
      <c r="CS861" s="22"/>
      <c r="CT861" s="22"/>
      <c r="CU861" s="22"/>
      <c r="CV861" s="22"/>
      <c r="CW861" s="22"/>
      <c r="CX861" s="22">
        <v>853</v>
      </c>
      <c r="CY861" s="13" t="s">
        <v>2017</v>
      </c>
      <c r="CZ861" s="14" t="s">
        <v>2018</v>
      </c>
      <c r="DA861" s="13" t="s">
        <v>95</v>
      </c>
      <c r="DB861" s="13" t="s">
        <v>52</v>
      </c>
      <c r="DC861" s="40"/>
      <c r="DD861" s="13" t="str">
        <f t="shared" si="203"/>
        <v/>
      </c>
      <c r="DE861" s="13" t="str">
        <f t="shared" si="204"/>
        <v/>
      </c>
      <c r="DF861" s="13" t="str">
        <f t="shared" si="205"/>
        <v/>
      </c>
      <c r="DG861" s="40">
        <f t="shared" si="206"/>
        <v>0</v>
      </c>
      <c r="DH861" s="13" t="str">
        <f t="shared" si="200"/>
        <v/>
      </c>
      <c r="DI861" s="22" t="str">
        <f t="shared" si="201"/>
        <v/>
      </c>
      <c r="DJ861" s="13" t="str">
        <f>IF(DI861="","",RANK(DI861,$DI$9:$DI$1415,1)+COUNTIF($DI$9:DI861,DI861)-1)</f>
        <v/>
      </c>
      <c r="DK861" s="13" t="str">
        <f t="shared" si="202"/>
        <v/>
      </c>
      <c r="DL861" s="13" t="str">
        <f t="shared" si="207"/>
        <v/>
      </c>
      <c r="DM861" s="14" t="str">
        <f t="shared" si="208"/>
        <v/>
      </c>
      <c r="DN861" s="13" t="str">
        <f t="shared" si="209"/>
        <v/>
      </c>
      <c r="DO861" s="40">
        <f t="shared" si="210"/>
        <v>0</v>
      </c>
      <c r="DP861" s="40"/>
      <c r="DQ861" s="13" t="str">
        <f t="shared" si="211"/>
        <v/>
      </c>
      <c r="DR861" s="13"/>
      <c r="DS861" s="13"/>
    </row>
    <row r="862" spans="1:123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2"/>
      <c r="CP862" s="22"/>
      <c r="CQ862" s="22"/>
      <c r="CR862" s="22"/>
      <c r="CS862" s="22"/>
      <c r="CT862" s="22"/>
      <c r="CU862" s="22"/>
      <c r="CV862" s="22"/>
      <c r="CW862" s="22"/>
      <c r="CX862" s="22">
        <v>854</v>
      </c>
      <c r="CY862" s="13" t="s">
        <v>2019</v>
      </c>
      <c r="CZ862" s="14" t="s">
        <v>2020</v>
      </c>
      <c r="DA862" s="13" t="s">
        <v>95</v>
      </c>
      <c r="DB862" s="13" t="s">
        <v>102</v>
      </c>
      <c r="DC862" s="40"/>
      <c r="DD862" s="13" t="str">
        <f t="shared" si="203"/>
        <v/>
      </c>
      <c r="DE862" s="13" t="str">
        <f t="shared" si="204"/>
        <v/>
      </c>
      <c r="DF862" s="13" t="str">
        <f t="shared" si="205"/>
        <v/>
      </c>
      <c r="DG862" s="40">
        <f t="shared" si="206"/>
        <v>0</v>
      </c>
      <c r="DH862" s="13" t="str">
        <f t="shared" si="200"/>
        <v/>
      </c>
      <c r="DI862" s="22" t="str">
        <f t="shared" si="201"/>
        <v/>
      </c>
      <c r="DJ862" s="13" t="str">
        <f>IF(DI862="","",RANK(DI862,$DI$9:$DI$1415,1)+COUNTIF($DI$9:DI862,DI862)-1)</f>
        <v/>
      </c>
      <c r="DK862" s="13" t="str">
        <f t="shared" si="202"/>
        <v/>
      </c>
      <c r="DL862" s="13" t="str">
        <f t="shared" si="207"/>
        <v/>
      </c>
      <c r="DM862" s="14" t="str">
        <f t="shared" si="208"/>
        <v/>
      </c>
      <c r="DN862" s="13" t="str">
        <f t="shared" si="209"/>
        <v/>
      </c>
      <c r="DO862" s="40">
        <f t="shared" si="210"/>
        <v>0</v>
      </c>
      <c r="DP862" s="40"/>
      <c r="DQ862" s="13" t="str">
        <f t="shared" si="211"/>
        <v/>
      </c>
      <c r="DR862" s="13"/>
      <c r="DS862" s="13"/>
    </row>
    <row r="863" spans="1:123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2"/>
      <c r="CP863" s="22"/>
      <c r="CQ863" s="22"/>
      <c r="CR863" s="22"/>
      <c r="CS863" s="22"/>
      <c r="CT863" s="22"/>
      <c r="CU863" s="22"/>
      <c r="CV863" s="22"/>
      <c r="CW863" s="22"/>
      <c r="CX863" s="22">
        <v>855</v>
      </c>
      <c r="CY863" s="13" t="s">
        <v>2021</v>
      </c>
      <c r="CZ863" s="14" t="s">
        <v>2022</v>
      </c>
      <c r="DA863" s="13" t="s">
        <v>95</v>
      </c>
      <c r="DB863" s="13" t="s">
        <v>102</v>
      </c>
      <c r="DC863" s="40"/>
      <c r="DD863" s="13" t="str">
        <f t="shared" si="203"/>
        <v/>
      </c>
      <c r="DE863" s="13" t="str">
        <f t="shared" si="204"/>
        <v/>
      </c>
      <c r="DF863" s="13" t="str">
        <f t="shared" si="205"/>
        <v/>
      </c>
      <c r="DG863" s="40">
        <f t="shared" si="206"/>
        <v>0</v>
      </c>
      <c r="DH863" s="13" t="str">
        <f t="shared" si="200"/>
        <v/>
      </c>
      <c r="DI863" s="22" t="str">
        <f t="shared" si="201"/>
        <v/>
      </c>
      <c r="DJ863" s="13" t="str">
        <f>IF(DI863="","",RANK(DI863,$DI$9:$DI$1415,1)+COUNTIF($DI$9:DI863,DI863)-1)</f>
        <v/>
      </c>
      <c r="DK863" s="13" t="str">
        <f t="shared" si="202"/>
        <v/>
      </c>
      <c r="DL863" s="13" t="str">
        <f t="shared" si="207"/>
        <v/>
      </c>
      <c r="DM863" s="14" t="str">
        <f t="shared" si="208"/>
        <v/>
      </c>
      <c r="DN863" s="13" t="str">
        <f t="shared" si="209"/>
        <v/>
      </c>
      <c r="DO863" s="40">
        <f t="shared" si="210"/>
        <v>0</v>
      </c>
      <c r="DP863" s="40"/>
      <c r="DQ863" s="13" t="str">
        <f t="shared" si="211"/>
        <v/>
      </c>
      <c r="DR863" s="13"/>
      <c r="DS863" s="13"/>
    </row>
    <row r="864" spans="1:123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2"/>
      <c r="CP864" s="22"/>
      <c r="CQ864" s="22"/>
      <c r="CR864" s="22"/>
      <c r="CS864" s="22"/>
      <c r="CT864" s="22"/>
      <c r="CU864" s="22"/>
      <c r="CV864" s="22"/>
      <c r="CW864" s="22"/>
      <c r="CX864" s="22">
        <v>856</v>
      </c>
      <c r="CY864" s="13" t="s">
        <v>2023</v>
      </c>
      <c r="CZ864" s="14" t="s">
        <v>2024</v>
      </c>
      <c r="DA864" s="13" t="s">
        <v>95</v>
      </c>
      <c r="DB864" s="13" t="s">
        <v>102</v>
      </c>
      <c r="DC864" s="40"/>
      <c r="DD864" s="13" t="str">
        <f t="shared" si="203"/>
        <v/>
      </c>
      <c r="DE864" s="13" t="str">
        <f t="shared" si="204"/>
        <v/>
      </c>
      <c r="DF864" s="13" t="str">
        <f t="shared" si="205"/>
        <v/>
      </c>
      <c r="DG864" s="40">
        <f t="shared" si="206"/>
        <v>0</v>
      </c>
      <c r="DH864" s="13" t="str">
        <f t="shared" si="200"/>
        <v/>
      </c>
      <c r="DI864" s="22" t="str">
        <f t="shared" si="201"/>
        <v/>
      </c>
      <c r="DJ864" s="13" t="str">
        <f>IF(DI864="","",RANK(DI864,$DI$9:$DI$1415,1)+COUNTIF($DI$9:DI864,DI864)-1)</f>
        <v/>
      </c>
      <c r="DK864" s="13" t="str">
        <f t="shared" si="202"/>
        <v/>
      </c>
      <c r="DL864" s="13" t="str">
        <f t="shared" si="207"/>
        <v/>
      </c>
      <c r="DM864" s="14" t="str">
        <f t="shared" si="208"/>
        <v/>
      </c>
      <c r="DN864" s="13" t="str">
        <f t="shared" si="209"/>
        <v/>
      </c>
      <c r="DO864" s="40">
        <f t="shared" si="210"/>
        <v>0</v>
      </c>
      <c r="DP864" s="40"/>
      <c r="DQ864" s="13" t="str">
        <f t="shared" si="211"/>
        <v/>
      </c>
      <c r="DR864" s="13"/>
      <c r="DS864" s="13"/>
    </row>
    <row r="865" spans="1:123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2"/>
      <c r="CP865" s="22"/>
      <c r="CQ865" s="22"/>
      <c r="CR865" s="22"/>
      <c r="CS865" s="22"/>
      <c r="CT865" s="22"/>
      <c r="CU865" s="22"/>
      <c r="CV865" s="22"/>
      <c r="CW865" s="22"/>
      <c r="CX865" s="22">
        <v>857</v>
      </c>
      <c r="CY865" s="13" t="s">
        <v>2025</v>
      </c>
      <c r="CZ865" s="14" t="s">
        <v>2026</v>
      </c>
      <c r="DA865" s="13" t="s">
        <v>95</v>
      </c>
      <c r="DB865" s="13" t="s">
        <v>105</v>
      </c>
      <c r="DC865" s="40"/>
      <c r="DD865" s="13" t="str">
        <f t="shared" si="203"/>
        <v/>
      </c>
      <c r="DE865" s="13" t="str">
        <f t="shared" si="204"/>
        <v/>
      </c>
      <c r="DF865" s="13" t="str">
        <f t="shared" si="205"/>
        <v/>
      </c>
      <c r="DG865" s="40">
        <f t="shared" si="206"/>
        <v>0</v>
      </c>
      <c r="DH865" s="13" t="str">
        <f t="shared" si="200"/>
        <v/>
      </c>
      <c r="DI865" s="22" t="str">
        <f t="shared" si="201"/>
        <v/>
      </c>
      <c r="DJ865" s="13" t="str">
        <f>IF(DI865="","",RANK(DI865,$DI$9:$DI$1415,1)+COUNTIF($DI$9:DI865,DI865)-1)</f>
        <v/>
      </c>
      <c r="DK865" s="13" t="str">
        <f t="shared" si="202"/>
        <v/>
      </c>
      <c r="DL865" s="13" t="str">
        <f t="shared" si="207"/>
        <v/>
      </c>
      <c r="DM865" s="14" t="str">
        <f t="shared" si="208"/>
        <v/>
      </c>
      <c r="DN865" s="13" t="str">
        <f t="shared" si="209"/>
        <v/>
      </c>
      <c r="DO865" s="40">
        <f t="shared" si="210"/>
        <v>0</v>
      </c>
      <c r="DP865" s="40"/>
      <c r="DQ865" s="13" t="str">
        <f t="shared" si="211"/>
        <v/>
      </c>
      <c r="DR865" s="13"/>
      <c r="DS865" s="13"/>
    </row>
    <row r="866" spans="1:123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2"/>
      <c r="CP866" s="22"/>
      <c r="CQ866" s="22"/>
      <c r="CR866" s="22"/>
      <c r="CS866" s="22"/>
      <c r="CT866" s="22"/>
      <c r="CU866" s="22"/>
      <c r="CV866" s="22"/>
      <c r="CW866" s="22"/>
      <c r="CX866" s="22">
        <v>858</v>
      </c>
      <c r="CY866" s="13" t="s">
        <v>2027</v>
      </c>
      <c r="CZ866" s="14" t="s">
        <v>2028</v>
      </c>
      <c r="DA866" s="13" t="s">
        <v>95</v>
      </c>
      <c r="DB866" s="13" t="s">
        <v>105</v>
      </c>
      <c r="DC866" s="40"/>
      <c r="DD866" s="13" t="str">
        <f t="shared" si="203"/>
        <v/>
      </c>
      <c r="DE866" s="13" t="str">
        <f t="shared" si="204"/>
        <v/>
      </c>
      <c r="DF866" s="13" t="str">
        <f t="shared" si="205"/>
        <v/>
      </c>
      <c r="DG866" s="40">
        <f t="shared" si="206"/>
        <v>0</v>
      </c>
      <c r="DH866" s="13" t="str">
        <f t="shared" si="200"/>
        <v/>
      </c>
      <c r="DI866" s="22" t="str">
        <f t="shared" si="201"/>
        <v/>
      </c>
      <c r="DJ866" s="13" t="str">
        <f>IF(DI866="","",RANK(DI866,$DI$9:$DI$1415,1)+COUNTIF($DI$9:DI866,DI866)-1)</f>
        <v/>
      </c>
      <c r="DK866" s="13" t="str">
        <f t="shared" si="202"/>
        <v/>
      </c>
      <c r="DL866" s="13" t="str">
        <f t="shared" si="207"/>
        <v/>
      </c>
      <c r="DM866" s="14" t="str">
        <f t="shared" si="208"/>
        <v/>
      </c>
      <c r="DN866" s="13" t="str">
        <f t="shared" si="209"/>
        <v/>
      </c>
      <c r="DO866" s="40">
        <f t="shared" si="210"/>
        <v>0</v>
      </c>
      <c r="DP866" s="40"/>
      <c r="DQ866" s="13" t="str">
        <f t="shared" si="211"/>
        <v/>
      </c>
      <c r="DR866" s="13"/>
      <c r="DS866" s="13"/>
    </row>
    <row r="867" spans="1:123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2"/>
      <c r="CP867" s="22"/>
      <c r="CQ867" s="22"/>
      <c r="CR867" s="22"/>
      <c r="CS867" s="22"/>
      <c r="CT867" s="22"/>
      <c r="CU867" s="22"/>
      <c r="CV867" s="22"/>
      <c r="CW867" s="22"/>
      <c r="CX867" s="22">
        <v>859</v>
      </c>
      <c r="CY867" s="13" t="s">
        <v>2029</v>
      </c>
      <c r="CZ867" s="14" t="s">
        <v>2030</v>
      </c>
      <c r="DA867" s="13" t="s">
        <v>95</v>
      </c>
      <c r="DB867" s="13" t="s">
        <v>101</v>
      </c>
      <c r="DC867" s="40"/>
      <c r="DD867" s="13" t="str">
        <f t="shared" si="203"/>
        <v/>
      </c>
      <c r="DE867" s="13" t="str">
        <f t="shared" si="204"/>
        <v/>
      </c>
      <c r="DF867" s="13" t="str">
        <f t="shared" si="205"/>
        <v/>
      </c>
      <c r="DG867" s="40">
        <f t="shared" si="206"/>
        <v>0</v>
      </c>
      <c r="DH867" s="13" t="str">
        <f t="shared" si="200"/>
        <v/>
      </c>
      <c r="DI867" s="22" t="str">
        <f t="shared" si="201"/>
        <v/>
      </c>
      <c r="DJ867" s="13" t="str">
        <f>IF(DI867="","",RANK(DI867,$DI$9:$DI$1415,1)+COUNTIF($DI$9:DI867,DI867)-1)</f>
        <v/>
      </c>
      <c r="DK867" s="13" t="str">
        <f t="shared" si="202"/>
        <v/>
      </c>
      <c r="DL867" s="13" t="str">
        <f t="shared" si="207"/>
        <v/>
      </c>
      <c r="DM867" s="14" t="str">
        <f t="shared" si="208"/>
        <v/>
      </c>
      <c r="DN867" s="13" t="str">
        <f t="shared" si="209"/>
        <v/>
      </c>
      <c r="DO867" s="40">
        <f t="shared" si="210"/>
        <v>0</v>
      </c>
      <c r="DP867" s="40"/>
      <c r="DQ867" s="13" t="str">
        <f t="shared" si="211"/>
        <v/>
      </c>
      <c r="DR867" s="13"/>
      <c r="DS867" s="13"/>
    </row>
    <row r="868" spans="1:123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2"/>
      <c r="CP868" s="22"/>
      <c r="CQ868" s="22"/>
      <c r="CR868" s="22"/>
      <c r="CS868" s="22"/>
      <c r="CT868" s="22"/>
      <c r="CU868" s="22"/>
      <c r="CV868" s="22"/>
      <c r="CW868" s="22"/>
      <c r="CX868" s="22">
        <v>860</v>
      </c>
      <c r="CY868" s="13" t="s">
        <v>2031</v>
      </c>
      <c r="CZ868" s="14" t="s">
        <v>2032</v>
      </c>
      <c r="DA868" s="13" t="s">
        <v>95</v>
      </c>
      <c r="DB868" s="13" t="s">
        <v>51</v>
      </c>
      <c r="DC868" s="40"/>
      <c r="DD868" s="13" t="str">
        <f t="shared" si="203"/>
        <v/>
      </c>
      <c r="DE868" s="13" t="str">
        <f t="shared" si="204"/>
        <v/>
      </c>
      <c r="DF868" s="13" t="str">
        <f t="shared" si="205"/>
        <v/>
      </c>
      <c r="DG868" s="40">
        <f t="shared" si="206"/>
        <v>0</v>
      </c>
      <c r="DH868" s="13" t="str">
        <f t="shared" si="200"/>
        <v/>
      </c>
      <c r="DI868" s="22" t="str">
        <f t="shared" si="201"/>
        <v/>
      </c>
      <c r="DJ868" s="13" t="str">
        <f>IF(DI868="","",RANK(DI868,$DI$9:$DI$1415,1)+COUNTIF($DI$9:DI868,DI868)-1)</f>
        <v/>
      </c>
      <c r="DK868" s="13" t="str">
        <f t="shared" si="202"/>
        <v/>
      </c>
      <c r="DL868" s="13" t="str">
        <f t="shared" si="207"/>
        <v/>
      </c>
      <c r="DM868" s="14" t="str">
        <f t="shared" si="208"/>
        <v/>
      </c>
      <c r="DN868" s="13" t="str">
        <f t="shared" si="209"/>
        <v/>
      </c>
      <c r="DO868" s="40">
        <f t="shared" si="210"/>
        <v>0</v>
      </c>
      <c r="DP868" s="40"/>
      <c r="DQ868" s="13" t="str">
        <f t="shared" si="211"/>
        <v/>
      </c>
      <c r="DR868" s="13"/>
      <c r="DS868" s="13"/>
    </row>
    <row r="869" spans="1:123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2"/>
      <c r="CP869" s="22"/>
      <c r="CQ869" s="22"/>
      <c r="CR869" s="22"/>
      <c r="CS869" s="22"/>
      <c r="CT869" s="22"/>
      <c r="CU869" s="22"/>
      <c r="CV869" s="22"/>
      <c r="CW869" s="22"/>
      <c r="CX869" s="22">
        <v>861</v>
      </c>
      <c r="CY869" s="13" t="s">
        <v>2033</v>
      </c>
      <c r="CZ869" s="14" t="s">
        <v>2034</v>
      </c>
      <c r="DA869" s="13" t="s">
        <v>95</v>
      </c>
      <c r="DB869" s="13" t="s">
        <v>102</v>
      </c>
      <c r="DC869" s="40"/>
      <c r="DD869" s="13" t="str">
        <f t="shared" si="203"/>
        <v/>
      </c>
      <c r="DE869" s="13" t="str">
        <f t="shared" si="204"/>
        <v/>
      </c>
      <c r="DF869" s="13" t="str">
        <f t="shared" si="205"/>
        <v/>
      </c>
      <c r="DG869" s="40">
        <f t="shared" si="206"/>
        <v>0</v>
      </c>
      <c r="DH869" s="13" t="str">
        <f t="shared" si="200"/>
        <v/>
      </c>
      <c r="DI869" s="22" t="str">
        <f t="shared" si="201"/>
        <v/>
      </c>
      <c r="DJ869" s="13" t="str">
        <f>IF(DI869="","",RANK(DI869,$DI$9:$DI$1415,1)+COUNTIF($DI$9:DI869,DI869)-1)</f>
        <v/>
      </c>
      <c r="DK869" s="13" t="str">
        <f t="shared" si="202"/>
        <v/>
      </c>
      <c r="DL869" s="13" t="str">
        <f t="shared" si="207"/>
        <v/>
      </c>
      <c r="DM869" s="14" t="str">
        <f t="shared" si="208"/>
        <v/>
      </c>
      <c r="DN869" s="13" t="str">
        <f t="shared" si="209"/>
        <v/>
      </c>
      <c r="DO869" s="40">
        <f t="shared" si="210"/>
        <v>0</v>
      </c>
      <c r="DP869" s="40"/>
      <c r="DQ869" s="13" t="str">
        <f t="shared" si="211"/>
        <v/>
      </c>
      <c r="DR869" s="13"/>
      <c r="DS869" s="13"/>
    </row>
    <row r="870" spans="1:123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2"/>
      <c r="CP870" s="22"/>
      <c r="CQ870" s="22"/>
      <c r="CR870" s="22"/>
      <c r="CS870" s="22"/>
      <c r="CT870" s="22"/>
      <c r="CU870" s="22"/>
      <c r="CV870" s="22"/>
      <c r="CW870" s="22"/>
      <c r="CX870" s="22">
        <v>862</v>
      </c>
      <c r="CY870" s="13" t="s">
        <v>2035</v>
      </c>
      <c r="CZ870" s="14" t="s">
        <v>2036</v>
      </c>
      <c r="DA870" s="13" t="s">
        <v>95</v>
      </c>
      <c r="DB870" s="13" t="s">
        <v>102</v>
      </c>
      <c r="DC870" s="40"/>
      <c r="DD870" s="13" t="str">
        <f t="shared" si="203"/>
        <v/>
      </c>
      <c r="DE870" s="13" t="str">
        <f t="shared" si="204"/>
        <v/>
      </c>
      <c r="DF870" s="13" t="str">
        <f t="shared" si="205"/>
        <v/>
      </c>
      <c r="DG870" s="40">
        <f t="shared" si="206"/>
        <v>0</v>
      </c>
      <c r="DH870" s="13" t="str">
        <f t="shared" si="200"/>
        <v/>
      </c>
      <c r="DI870" s="22" t="str">
        <f t="shared" si="201"/>
        <v/>
      </c>
      <c r="DJ870" s="13" t="str">
        <f>IF(DI870="","",RANK(DI870,$DI$9:$DI$1415,1)+COUNTIF($DI$9:DI870,DI870)-1)</f>
        <v/>
      </c>
      <c r="DK870" s="13" t="str">
        <f t="shared" si="202"/>
        <v/>
      </c>
      <c r="DL870" s="13" t="str">
        <f t="shared" si="207"/>
        <v/>
      </c>
      <c r="DM870" s="14" t="str">
        <f t="shared" si="208"/>
        <v/>
      </c>
      <c r="DN870" s="13" t="str">
        <f t="shared" si="209"/>
        <v/>
      </c>
      <c r="DO870" s="40">
        <f t="shared" si="210"/>
        <v>0</v>
      </c>
      <c r="DP870" s="40"/>
      <c r="DQ870" s="13" t="str">
        <f t="shared" si="211"/>
        <v/>
      </c>
      <c r="DR870" s="13"/>
      <c r="DS870" s="13"/>
    </row>
    <row r="871" spans="1:123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2"/>
      <c r="CP871" s="22"/>
      <c r="CQ871" s="22"/>
      <c r="CR871" s="22"/>
      <c r="CS871" s="22"/>
      <c r="CT871" s="22"/>
      <c r="CU871" s="22"/>
      <c r="CV871" s="22"/>
      <c r="CW871" s="22"/>
      <c r="CX871" s="22">
        <v>863</v>
      </c>
      <c r="CY871" s="13" t="s">
        <v>2037</v>
      </c>
      <c r="CZ871" s="14" t="s">
        <v>2038</v>
      </c>
      <c r="DA871" s="13" t="s">
        <v>95</v>
      </c>
      <c r="DB871" s="13" t="s">
        <v>99</v>
      </c>
      <c r="DC871" s="40"/>
      <c r="DD871" s="13" t="str">
        <f t="shared" si="203"/>
        <v/>
      </c>
      <c r="DE871" s="13" t="str">
        <f t="shared" si="204"/>
        <v/>
      </c>
      <c r="DF871" s="13" t="str">
        <f t="shared" si="205"/>
        <v/>
      </c>
      <c r="DG871" s="40">
        <f t="shared" si="206"/>
        <v>0</v>
      </c>
      <c r="DH871" s="13" t="str">
        <f t="shared" si="200"/>
        <v/>
      </c>
      <c r="DI871" s="22" t="str">
        <f t="shared" si="201"/>
        <v/>
      </c>
      <c r="DJ871" s="13" t="str">
        <f>IF(DI871="","",RANK(DI871,$DI$9:$DI$1415,1)+COUNTIF($DI$9:DI871,DI871)-1)</f>
        <v/>
      </c>
      <c r="DK871" s="13" t="str">
        <f t="shared" si="202"/>
        <v/>
      </c>
      <c r="DL871" s="13" t="str">
        <f t="shared" si="207"/>
        <v/>
      </c>
      <c r="DM871" s="14" t="str">
        <f t="shared" si="208"/>
        <v/>
      </c>
      <c r="DN871" s="13" t="str">
        <f t="shared" si="209"/>
        <v/>
      </c>
      <c r="DO871" s="40">
        <f t="shared" si="210"/>
        <v>0</v>
      </c>
      <c r="DP871" s="40"/>
      <c r="DQ871" s="13" t="str">
        <f t="shared" si="211"/>
        <v/>
      </c>
      <c r="DR871" s="13"/>
      <c r="DS871" s="13"/>
    </row>
    <row r="872" spans="1:123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2"/>
      <c r="CP872" s="22"/>
      <c r="CQ872" s="22"/>
      <c r="CR872" s="22"/>
      <c r="CS872" s="22"/>
      <c r="CT872" s="22"/>
      <c r="CU872" s="22"/>
      <c r="CV872" s="22"/>
      <c r="CW872" s="22"/>
      <c r="CX872" s="22">
        <v>864</v>
      </c>
      <c r="CY872" s="13" t="s">
        <v>2039</v>
      </c>
      <c r="CZ872" s="14" t="s">
        <v>2040</v>
      </c>
      <c r="DA872" s="13" t="s">
        <v>95</v>
      </c>
      <c r="DB872" s="13" t="s">
        <v>99</v>
      </c>
      <c r="DC872" s="40"/>
      <c r="DD872" s="13" t="str">
        <f t="shared" si="203"/>
        <v/>
      </c>
      <c r="DE872" s="13" t="str">
        <f t="shared" si="204"/>
        <v/>
      </c>
      <c r="DF872" s="13" t="str">
        <f t="shared" si="205"/>
        <v/>
      </c>
      <c r="DG872" s="40">
        <f t="shared" si="206"/>
        <v>0</v>
      </c>
      <c r="DH872" s="13" t="str">
        <f t="shared" si="200"/>
        <v/>
      </c>
      <c r="DI872" s="22" t="str">
        <f t="shared" si="201"/>
        <v/>
      </c>
      <c r="DJ872" s="13" t="str">
        <f>IF(DI872="","",RANK(DI872,$DI$9:$DI$1415,1)+COUNTIF($DI$9:DI872,DI872)-1)</f>
        <v/>
      </c>
      <c r="DK872" s="13" t="str">
        <f t="shared" si="202"/>
        <v/>
      </c>
      <c r="DL872" s="13" t="str">
        <f t="shared" si="207"/>
        <v/>
      </c>
      <c r="DM872" s="14" t="str">
        <f t="shared" si="208"/>
        <v/>
      </c>
      <c r="DN872" s="13" t="str">
        <f t="shared" si="209"/>
        <v/>
      </c>
      <c r="DO872" s="40">
        <f t="shared" si="210"/>
        <v>0</v>
      </c>
      <c r="DP872" s="40"/>
      <c r="DQ872" s="13" t="str">
        <f t="shared" si="211"/>
        <v/>
      </c>
      <c r="DR872" s="13"/>
      <c r="DS872" s="13"/>
    </row>
    <row r="873" spans="1:123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2"/>
      <c r="CP873" s="22"/>
      <c r="CQ873" s="22"/>
      <c r="CR873" s="22"/>
      <c r="CS873" s="22"/>
      <c r="CT873" s="22"/>
      <c r="CU873" s="22"/>
      <c r="CV873" s="22"/>
      <c r="CW873" s="22"/>
      <c r="CX873" s="22">
        <v>865</v>
      </c>
      <c r="CY873" s="13" t="s">
        <v>2041</v>
      </c>
      <c r="CZ873" s="14" t="s">
        <v>2042</v>
      </c>
      <c r="DA873" s="13" t="s">
        <v>96</v>
      </c>
      <c r="DB873" s="13" t="s">
        <v>99</v>
      </c>
      <c r="DC873" s="40"/>
      <c r="DD873" s="13" t="str">
        <f t="shared" si="203"/>
        <v/>
      </c>
      <c r="DE873" s="13" t="str">
        <f t="shared" si="204"/>
        <v/>
      </c>
      <c r="DF873" s="13" t="str">
        <f t="shared" si="205"/>
        <v/>
      </c>
      <c r="DG873" s="40">
        <f t="shared" si="206"/>
        <v>0</v>
      </c>
      <c r="DH873" s="13" t="str">
        <f t="shared" si="200"/>
        <v/>
      </c>
      <c r="DI873" s="22" t="str">
        <f t="shared" si="201"/>
        <v/>
      </c>
      <c r="DJ873" s="13" t="str">
        <f>IF(DI873="","",RANK(DI873,$DI$9:$DI$1415,1)+COUNTIF($DI$9:DI873,DI873)-1)</f>
        <v/>
      </c>
      <c r="DK873" s="13" t="str">
        <f t="shared" si="202"/>
        <v/>
      </c>
      <c r="DL873" s="13" t="str">
        <f t="shared" si="207"/>
        <v/>
      </c>
      <c r="DM873" s="14" t="str">
        <f t="shared" si="208"/>
        <v/>
      </c>
      <c r="DN873" s="13" t="str">
        <f t="shared" si="209"/>
        <v/>
      </c>
      <c r="DO873" s="40">
        <f t="shared" si="210"/>
        <v>0</v>
      </c>
      <c r="DP873" s="40"/>
      <c r="DQ873" s="13" t="str">
        <f t="shared" si="211"/>
        <v/>
      </c>
      <c r="DR873" s="13"/>
      <c r="DS873" s="13"/>
    </row>
    <row r="874" spans="1:123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2"/>
      <c r="CP874" s="22"/>
      <c r="CQ874" s="22"/>
      <c r="CR874" s="22"/>
      <c r="CS874" s="22"/>
      <c r="CT874" s="22"/>
      <c r="CU874" s="22"/>
      <c r="CV874" s="22"/>
      <c r="CW874" s="22"/>
      <c r="CX874" s="22">
        <v>866</v>
      </c>
      <c r="CY874" s="13" t="s">
        <v>2043</v>
      </c>
      <c r="CZ874" s="14" t="s">
        <v>2044</v>
      </c>
      <c r="DA874" s="13" t="s">
        <v>95</v>
      </c>
      <c r="DB874" s="13" t="s">
        <v>99</v>
      </c>
      <c r="DC874" s="40"/>
      <c r="DD874" s="13" t="str">
        <f t="shared" si="203"/>
        <v/>
      </c>
      <c r="DE874" s="13" t="str">
        <f t="shared" si="204"/>
        <v/>
      </c>
      <c r="DF874" s="13" t="str">
        <f t="shared" si="205"/>
        <v/>
      </c>
      <c r="DG874" s="40">
        <f t="shared" si="206"/>
        <v>0</v>
      </c>
      <c r="DH874" s="13" t="str">
        <f t="shared" si="200"/>
        <v/>
      </c>
      <c r="DI874" s="22" t="str">
        <f t="shared" si="201"/>
        <v/>
      </c>
      <c r="DJ874" s="13" t="str">
        <f>IF(DI874="","",RANK(DI874,$DI$9:$DI$1415,1)+COUNTIF($DI$9:DI874,DI874)-1)</f>
        <v/>
      </c>
      <c r="DK874" s="13" t="str">
        <f t="shared" si="202"/>
        <v/>
      </c>
      <c r="DL874" s="13" t="str">
        <f t="shared" si="207"/>
        <v/>
      </c>
      <c r="DM874" s="14" t="str">
        <f t="shared" si="208"/>
        <v/>
      </c>
      <c r="DN874" s="13" t="str">
        <f t="shared" si="209"/>
        <v/>
      </c>
      <c r="DO874" s="40">
        <f t="shared" si="210"/>
        <v>0</v>
      </c>
      <c r="DP874" s="40"/>
      <c r="DQ874" s="13" t="str">
        <f t="shared" si="211"/>
        <v/>
      </c>
      <c r="DR874" s="13"/>
      <c r="DS874" s="13"/>
    </row>
    <row r="875" spans="1:123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2"/>
      <c r="CP875" s="22"/>
      <c r="CQ875" s="22"/>
      <c r="CR875" s="22"/>
      <c r="CS875" s="22"/>
      <c r="CT875" s="22"/>
      <c r="CU875" s="22"/>
      <c r="CV875" s="22"/>
      <c r="CW875" s="22"/>
      <c r="CX875" s="22">
        <v>867</v>
      </c>
      <c r="CY875" s="13" t="s">
        <v>2045</v>
      </c>
      <c r="CZ875" s="14" t="s">
        <v>2046</v>
      </c>
      <c r="DA875" s="13" t="s">
        <v>95</v>
      </c>
      <c r="DB875" s="13" t="s">
        <v>99</v>
      </c>
      <c r="DC875" s="40"/>
      <c r="DD875" s="13" t="str">
        <f t="shared" si="203"/>
        <v/>
      </c>
      <c r="DE875" s="13" t="str">
        <f t="shared" si="204"/>
        <v/>
      </c>
      <c r="DF875" s="13" t="str">
        <f t="shared" si="205"/>
        <v/>
      </c>
      <c r="DG875" s="40">
        <f t="shared" si="206"/>
        <v>0</v>
      </c>
      <c r="DH875" s="13" t="str">
        <f t="shared" si="200"/>
        <v/>
      </c>
      <c r="DI875" s="22" t="str">
        <f t="shared" si="201"/>
        <v/>
      </c>
      <c r="DJ875" s="13" t="str">
        <f>IF(DI875="","",RANK(DI875,$DI$9:$DI$1415,1)+COUNTIF($DI$9:DI875,DI875)-1)</f>
        <v/>
      </c>
      <c r="DK875" s="13" t="str">
        <f t="shared" si="202"/>
        <v/>
      </c>
      <c r="DL875" s="13" t="str">
        <f t="shared" si="207"/>
        <v/>
      </c>
      <c r="DM875" s="14" t="str">
        <f t="shared" si="208"/>
        <v/>
      </c>
      <c r="DN875" s="13" t="str">
        <f t="shared" si="209"/>
        <v/>
      </c>
      <c r="DO875" s="40">
        <f t="shared" si="210"/>
        <v>0</v>
      </c>
      <c r="DP875" s="40"/>
      <c r="DQ875" s="13" t="str">
        <f t="shared" si="211"/>
        <v/>
      </c>
      <c r="DR875" s="13"/>
      <c r="DS875" s="13"/>
    </row>
    <row r="876" spans="1:123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2"/>
      <c r="CP876" s="22"/>
      <c r="CQ876" s="22"/>
      <c r="CR876" s="22"/>
      <c r="CS876" s="22"/>
      <c r="CT876" s="22"/>
      <c r="CU876" s="22"/>
      <c r="CV876" s="22"/>
      <c r="CW876" s="22"/>
      <c r="CX876" s="22">
        <v>868</v>
      </c>
      <c r="CY876" s="13" t="s">
        <v>2047</v>
      </c>
      <c r="CZ876" s="14" t="s">
        <v>2048</v>
      </c>
      <c r="DA876" s="13" t="s">
        <v>95</v>
      </c>
      <c r="DB876" s="13" t="s">
        <v>99</v>
      </c>
      <c r="DC876" s="40"/>
      <c r="DD876" s="13" t="str">
        <f t="shared" si="203"/>
        <v/>
      </c>
      <c r="DE876" s="13" t="str">
        <f t="shared" si="204"/>
        <v/>
      </c>
      <c r="DF876" s="13" t="str">
        <f t="shared" si="205"/>
        <v/>
      </c>
      <c r="DG876" s="40">
        <f t="shared" si="206"/>
        <v>0</v>
      </c>
      <c r="DH876" s="13" t="str">
        <f t="shared" si="200"/>
        <v/>
      </c>
      <c r="DI876" s="22" t="str">
        <f t="shared" si="201"/>
        <v/>
      </c>
      <c r="DJ876" s="13" t="str">
        <f>IF(DI876="","",RANK(DI876,$DI$9:$DI$1415,1)+COUNTIF($DI$9:DI876,DI876)-1)</f>
        <v/>
      </c>
      <c r="DK876" s="13" t="str">
        <f t="shared" si="202"/>
        <v/>
      </c>
      <c r="DL876" s="13" t="str">
        <f t="shared" si="207"/>
        <v/>
      </c>
      <c r="DM876" s="14" t="str">
        <f t="shared" si="208"/>
        <v/>
      </c>
      <c r="DN876" s="13" t="str">
        <f t="shared" si="209"/>
        <v/>
      </c>
      <c r="DO876" s="40">
        <f t="shared" si="210"/>
        <v>0</v>
      </c>
      <c r="DP876" s="40"/>
      <c r="DQ876" s="13" t="str">
        <f t="shared" si="211"/>
        <v/>
      </c>
      <c r="DR876" s="13"/>
      <c r="DS876" s="13"/>
    </row>
    <row r="877" spans="1:123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2"/>
      <c r="CP877" s="22"/>
      <c r="CQ877" s="22"/>
      <c r="CR877" s="22"/>
      <c r="CS877" s="22"/>
      <c r="CT877" s="22"/>
      <c r="CU877" s="22"/>
      <c r="CV877" s="22"/>
      <c r="CW877" s="22"/>
      <c r="CX877" s="22">
        <v>869</v>
      </c>
      <c r="CY877" s="13" t="s">
        <v>2049</v>
      </c>
      <c r="CZ877" s="14" t="s">
        <v>2050</v>
      </c>
      <c r="DA877" s="13" t="s">
        <v>95</v>
      </c>
      <c r="DB877" s="13" t="s">
        <v>99</v>
      </c>
      <c r="DC877" s="40"/>
      <c r="DD877" s="13" t="str">
        <f t="shared" si="203"/>
        <v/>
      </c>
      <c r="DE877" s="13" t="str">
        <f t="shared" si="204"/>
        <v/>
      </c>
      <c r="DF877" s="13" t="str">
        <f t="shared" si="205"/>
        <v/>
      </c>
      <c r="DG877" s="40">
        <f t="shared" si="206"/>
        <v>0</v>
      </c>
      <c r="DH877" s="13" t="str">
        <f t="shared" si="200"/>
        <v/>
      </c>
      <c r="DI877" s="22" t="str">
        <f t="shared" si="201"/>
        <v/>
      </c>
      <c r="DJ877" s="13" t="str">
        <f>IF(DI877="","",RANK(DI877,$DI$9:$DI$1415,1)+COUNTIF($DI$9:DI877,DI877)-1)</f>
        <v/>
      </c>
      <c r="DK877" s="13" t="str">
        <f t="shared" si="202"/>
        <v/>
      </c>
      <c r="DL877" s="13" t="str">
        <f t="shared" si="207"/>
        <v/>
      </c>
      <c r="DM877" s="14" t="str">
        <f t="shared" si="208"/>
        <v/>
      </c>
      <c r="DN877" s="13" t="str">
        <f t="shared" si="209"/>
        <v/>
      </c>
      <c r="DO877" s="40">
        <f t="shared" si="210"/>
        <v>0</v>
      </c>
      <c r="DP877" s="40"/>
      <c r="DQ877" s="13" t="str">
        <f t="shared" si="211"/>
        <v/>
      </c>
      <c r="DR877" s="13"/>
      <c r="DS877" s="13"/>
    </row>
    <row r="878" spans="1:123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2"/>
      <c r="CP878" s="22"/>
      <c r="CQ878" s="22"/>
      <c r="CR878" s="22"/>
      <c r="CS878" s="22"/>
      <c r="CT878" s="22"/>
      <c r="CU878" s="22"/>
      <c r="CV878" s="22"/>
      <c r="CW878" s="22"/>
      <c r="CX878" s="22">
        <v>870</v>
      </c>
      <c r="CY878" s="13" t="s">
        <v>2051</v>
      </c>
      <c r="CZ878" s="14" t="s">
        <v>2052</v>
      </c>
      <c r="DA878" s="13" t="s">
        <v>95</v>
      </c>
      <c r="DB878" s="13" t="s">
        <v>102</v>
      </c>
      <c r="DC878" s="40"/>
      <c r="DD878" s="13" t="str">
        <f t="shared" si="203"/>
        <v/>
      </c>
      <c r="DE878" s="13" t="str">
        <f t="shared" si="204"/>
        <v/>
      </c>
      <c r="DF878" s="13" t="str">
        <f t="shared" si="205"/>
        <v/>
      </c>
      <c r="DG878" s="40">
        <f t="shared" si="206"/>
        <v>0</v>
      </c>
      <c r="DH878" s="13" t="str">
        <f t="shared" si="200"/>
        <v/>
      </c>
      <c r="DI878" s="22" t="str">
        <f t="shared" si="201"/>
        <v/>
      </c>
      <c r="DJ878" s="13" t="str">
        <f>IF(DI878="","",RANK(DI878,$DI$9:$DI$1415,1)+COUNTIF($DI$9:DI878,DI878)-1)</f>
        <v/>
      </c>
      <c r="DK878" s="13" t="str">
        <f t="shared" si="202"/>
        <v/>
      </c>
      <c r="DL878" s="13" t="str">
        <f t="shared" si="207"/>
        <v/>
      </c>
      <c r="DM878" s="14" t="str">
        <f t="shared" si="208"/>
        <v/>
      </c>
      <c r="DN878" s="13" t="str">
        <f t="shared" si="209"/>
        <v/>
      </c>
      <c r="DO878" s="40">
        <f t="shared" si="210"/>
        <v>0</v>
      </c>
      <c r="DP878" s="40"/>
      <c r="DQ878" s="13" t="str">
        <f t="shared" si="211"/>
        <v/>
      </c>
      <c r="DR878" s="13"/>
      <c r="DS878" s="13"/>
    </row>
    <row r="879" spans="1:123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2"/>
      <c r="CP879" s="22"/>
      <c r="CQ879" s="22"/>
      <c r="CR879" s="22"/>
      <c r="CS879" s="22"/>
      <c r="CT879" s="22"/>
      <c r="CU879" s="22"/>
      <c r="CV879" s="22"/>
      <c r="CW879" s="22"/>
      <c r="CX879" s="22">
        <v>871</v>
      </c>
      <c r="CY879" s="13" t="s">
        <v>2053</v>
      </c>
      <c r="CZ879" s="14" t="s">
        <v>2054</v>
      </c>
      <c r="DA879" s="13" t="s">
        <v>95</v>
      </c>
      <c r="DB879" s="13" t="s">
        <v>104</v>
      </c>
      <c r="DC879" s="40"/>
      <c r="DD879" s="13" t="str">
        <f t="shared" si="203"/>
        <v/>
      </c>
      <c r="DE879" s="13" t="str">
        <f t="shared" si="204"/>
        <v/>
      </c>
      <c r="DF879" s="13" t="str">
        <f t="shared" si="205"/>
        <v/>
      </c>
      <c r="DG879" s="40">
        <f t="shared" si="206"/>
        <v>0</v>
      </c>
      <c r="DH879" s="13" t="str">
        <f t="shared" si="200"/>
        <v/>
      </c>
      <c r="DI879" s="22" t="str">
        <f t="shared" si="201"/>
        <v/>
      </c>
      <c r="DJ879" s="13" t="str">
        <f>IF(DI879="","",RANK(DI879,$DI$9:$DI$1415,1)+COUNTIF($DI$9:DI879,DI879)-1)</f>
        <v/>
      </c>
      <c r="DK879" s="13" t="str">
        <f t="shared" si="202"/>
        <v/>
      </c>
      <c r="DL879" s="13" t="str">
        <f t="shared" si="207"/>
        <v/>
      </c>
      <c r="DM879" s="14" t="str">
        <f t="shared" si="208"/>
        <v/>
      </c>
      <c r="DN879" s="13" t="str">
        <f t="shared" si="209"/>
        <v/>
      </c>
      <c r="DO879" s="40">
        <f t="shared" si="210"/>
        <v>0</v>
      </c>
      <c r="DP879" s="40"/>
      <c r="DQ879" s="13" t="str">
        <f t="shared" si="211"/>
        <v/>
      </c>
      <c r="DR879" s="13"/>
      <c r="DS879" s="13"/>
    </row>
    <row r="880" spans="1:123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2"/>
      <c r="CP880" s="22"/>
      <c r="CQ880" s="22"/>
      <c r="CR880" s="22"/>
      <c r="CS880" s="22"/>
      <c r="CT880" s="22"/>
      <c r="CU880" s="22"/>
      <c r="CV880" s="22"/>
      <c r="CW880" s="22"/>
      <c r="CX880" s="22">
        <v>872</v>
      </c>
      <c r="CY880" s="13" t="s">
        <v>2055</v>
      </c>
      <c r="CZ880" s="14" t="s">
        <v>375</v>
      </c>
      <c r="DA880" s="13" t="s">
        <v>375</v>
      </c>
      <c r="DB880" s="13" t="s">
        <v>375</v>
      </c>
      <c r="DC880" s="40"/>
      <c r="DD880" s="13" t="str">
        <f t="shared" si="203"/>
        <v/>
      </c>
      <c r="DE880" s="13" t="str">
        <f t="shared" si="204"/>
        <v/>
      </c>
      <c r="DF880" s="13" t="str">
        <f t="shared" si="205"/>
        <v/>
      </c>
      <c r="DG880" s="40">
        <f t="shared" si="206"/>
        <v>0</v>
      </c>
      <c r="DH880" s="13" t="str">
        <f t="shared" si="200"/>
        <v/>
      </c>
      <c r="DI880" s="22" t="str">
        <f t="shared" si="201"/>
        <v/>
      </c>
      <c r="DJ880" s="13" t="str">
        <f>IF(DI880="","",RANK(DI880,$DI$9:$DI$1415,1)+COUNTIF($DI$9:DI880,DI880)-1)</f>
        <v/>
      </c>
      <c r="DK880" s="13" t="str">
        <f t="shared" si="202"/>
        <v/>
      </c>
      <c r="DL880" s="13" t="str">
        <f t="shared" si="207"/>
        <v/>
      </c>
      <c r="DM880" s="14" t="str">
        <f t="shared" si="208"/>
        <v/>
      </c>
      <c r="DN880" s="13" t="str">
        <f t="shared" si="209"/>
        <v/>
      </c>
      <c r="DO880" s="40">
        <f t="shared" si="210"/>
        <v>0</v>
      </c>
      <c r="DP880" s="40"/>
      <c r="DQ880" s="13" t="str">
        <f t="shared" si="211"/>
        <v/>
      </c>
      <c r="DR880" s="13"/>
      <c r="DS880" s="13"/>
    </row>
    <row r="881" spans="1:123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2"/>
      <c r="CP881" s="22"/>
      <c r="CQ881" s="22"/>
      <c r="CR881" s="22"/>
      <c r="CS881" s="22"/>
      <c r="CT881" s="22"/>
      <c r="CU881" s="22"/>
      <c r="CV881" s="22"/>
      <c r="CW881" s="22"/>
      <c r="CX881" s="22">
        <v>873</v>
      </c>
      <c r="CY881" s="13" t="s">
        <v>2056</v>
      </c>
      <c r="CZ881" s="14" t="s">
        <v>2057</v>
      </c>
      <c r="DA881" s="13" t="s">
        <v>375</v>
      </c>
      <c r="DB881" s="13" t="s">
        <v>375</v>
      </c>
      <c r="DC881" s="40"/>
      <c r="DD881" s="13" t="str">
        <f t="shared" si="203"/>
        <v/>
      </c>
      <c r="DE881" s="13" t="str">
        <f t="shared" si="204"/>
        <v/>
      </c>
      <c r="DF881" s="13" t="str">
        <f t="shared" si="205"/>
        <v/>
      </c>
      <c r="DG881" s="40">
        <f t="shared" si="206"/>
        <v>0</v>
      </c>
      <c r="DH881" s="13" t="str">
        <f t="shared" si="200"/>
        <v/>
      </c>
      <c r="DI881" s="22" t="str">
        <f t="shared" si="201"/>
        <v/>
      </c>
      <c r="DJ881" s="13" t="str">
        <f>IF(DI881="","",RANK(DI881,$DI$9:$DI$1415,1)+COUNTIF($DI$9:DI881,DI881)-1)</f>
        <v/>
      </c>
      <c r="DK881" s="13" t="str">
        <f t="shared" si="202"/>
        <v/>
      </c>
      <c r="DL881" s="13" t="str">
        <f t="shared" si="207"/>
        <v/>
      </c>
      <c r="DM881" s="14" t="str">
        <f t="shared" si="208"/>
        <v/>
      </c>
      <c r="DN881" s="13" t="str">
        <f t="shared" si="209"/>
        <v/>
      </c>
      <c r="DO881" s="40">
        <f t="shared" si="210"/>
        <v>0</v>
      </c>
      <c r="DP881" s="40"/>
      <c r="DQ881" s="13" t="str">
        <f t="shared" si="211"/>
        <v/>
      </c>
      <c r="DR881" s="13"/>
      <c r="DS881" s="13"/>
    </row>
    <row r="882" spans="1:123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2"/>
      <c r="CP882" s="22"/>
      <c r="CQ882" s="22"/>
      <c r="CR882" s="22"/>
      <c r="CS882" s="22"/>
      <c r="CT882" s="22"/>
      <c r="CU882" s="22"/>
      <c r="CV882" s="22"/>
      <c r="CW882" s="22"/>
      <c r="CX882" s="22">
        <v>874</v>
      </c>
      <c r="CY882" s="13" t="s">
        <v>2058</v>
      </c>
      <c r="CZ882" s="14" t="s">
        <v>2059</v>
      </c>
      <c r="DA882" s="13" t="s">
        <v>95</v>
      </c>
      <c r="DB882" s="13" t="s">
        <v>102</v>
      </c>
      <c r="DC882" s="40"/>
      <c r="DD882" s="13" t="str">
        <f t="shared" si="203"/>
        <v/>
      </c>
      <c r="DE882" s="13" t="str">
        <f t="shared" si="204"/>
        <v/>
      </c>
      <c r="DF882" s="13" t="str">
        <f t="shared" si="205"/>
        <v/>
      </c>
      <c r="DG882" s="40">
        <f t="shared" si="206"/>
        <v>0</v>
      </c>
      <c r="DH882" s="13" t="str">
        <f t="shared" si="200"/>
        <v/>
      </c>
      <c r="DI882" s="22" t="str">
        <f t="shared" si="201"/>
        <v/>
      </c>
      <c r="DJ882" s="13" t="str">
        <f>IF(DI882="","",RANK(DI882,$DI$9:$DI$1415,1)+COUNTIF($DI$9:DI882,DI882)-1)</f>
        <v/>
      </c>
      <c r="DK882" s="13" t="str">
        <f t="shared" si="202"/>
        <v/>
      </c>
      <c r="DL882" s="13" t="str">
        <f t="shared" si="207"/>
        <v/>
      </c>
      <c r="DM882" s="14" t="str">
        <f t="shared" si="208"/>
        <v/>
      </c>
      <c r="DN882" s="13" t="str">
        <f t="shared" si="209"/>
        <v/>
      </c>
      <c r="DO882" s="40">
        <f t="shared" si="210"/>
        <v>0</v>
      </c>
      <c r="DP882" s="40"/>
      <c r="DQ882" s="13" t="str">
        <f t="shared" si="211"/>
        <v/>
      </c>
      <c r="DR882" s="13"/>
      <c r="DS882" s="13"/>
    </row>
    <row r="883" spans="1:123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2"/>
      <c r="CP883" s="22"/>
      <c r="CQ883" s="22"/>
      <c r="CR883" s="22"/>
      <c r="CS883" s="22"/>
      <c r="CT883" s="22"/>
      <c r="CU883" s="22"/>
      <c r="CV883" s="22"/>
      <c r="CW883" s="22"/>
      <c r="CX883" s="22">
        <v>875</v>
      </c>
      <c r="CY883" s="13" t="s">
        <v>2060</v>
      </c>
      <c r="CZ883" s="14" t="s">
        <v>1251</v>
      </c>
      <c r="DA883" s="13" t="s">
        <v>95</v>
      </c>
      <c r="DB883" s="13" t="s">
        <v>100</v>
      </c>
      <c r="DC883" s="40"/>
      <c r="DD883" s="13" t="str">
        <f t="shared" si="203"/>
        <v/>
      </c>
      <c r="DE883" s="13" t="str">
        <f t="shared" si="204"/>
        <v/>
      </c>
      <c r="DF883" s="13" t="str">
        <f t="shared" si="205"/>
        <v/>
      </c>
      <c r="DG883" s="40">
        <f t="shared" si="206"/>
        <v>0</v>
      </c>
      <c r="DH883" s="13" t="str">
        <f t="shared" si="200"/>
        <v/>
      </c>
      <c r="DI883" s="22" t="str">
        <f t="shared" si="201"/>
        <v/>
      </c>
      <c r="DJ883" s="13" t="str">
        <f>IF(DI883="","",RANK(DI883,$DI$9:$DI$1415,1)+COUNTIF($DI$9:DI883,DI883)-1)</f>
        <v/>
      </c>
      <c r="DK883" s="13" t="str">
        <f t="shared" si="202"/>
        <v/>
      </c>
      <c r="DL883" s="13" t="str">
        <f t="shared" si="207"/>
        <v/>
      </c>
      <c r="DM883" s="14" t="str">
        <f t="shared" si="208"/>
        <v/>
      </c>
      <c r="DN883" s="13" t="str">
        <f t="shared" si="209"/>
        <v/>
      </c>
      <c r="DO883" s="40">
        <f t="shared" si="210"/>
        <v>0</v>
      </c>
      <c r="DP883" s="40"/>
      <c r="DQ883" s="13" t="str">
        <f t="shared" si="211"/>
        <v/>
      </c>
      <c r="DR883" s="13"/>
      <c r="DS883" s="13"/>
    </row>
    <row r="884" spans="1:123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2"/>
      <c r="CP884" s="22"/>
      <c r="CQ884" s="22"/>
      <c r="CR884" s="22"/>
      <c r="CS884" s="22"/>
      <c r="CT884" s="22"/>
      <c r="CU884" s="22"/>
      <c r="CV884" s="22"/>
      <c r="CW884" s="22"/>
      <c r="CX884" s="22">
        <v>876</v>
      </c>
      <c r="CY884" s="13" t="s">
        <v>2061</v>
      </c>
      <c r="CZ884" s="14" t="s">
        <v>2062</v>
      </c>
      <c r="DA884" s="13" t="s">
        <v>95</v>
      </c>
      <c r="DB884" s="13" t="s">
        <v>104</v>
      </c>
      <c r="DC884" s="40"/>
      <c r="DD884" s="13" t="str">
        <f t="shared" si="203"/>
        <v/>
      </c>
      <c r="DE884" s="13" t="str">
        <f t="shared" si="204"/>
        <v/>
      </c>
      <c r="DF884" s="13" t="str">
        <f t="shared" si="205"/>
        <v/>
      </c>
      <c r="DG884" s="40">
        <f t="shared" si="206"/>
        <v>0</v>
      </c>
      <c r="DH884" s="13" t="str">
        <f t="shared" si="200"/>
        <v/>
      </c>
      <c r="DI884" s="22" t="str">
        <f t="shared" si="201"/>
        <v/>
      </c>
      <c r="DJ884" s="13" t="str">
        <f>IF(DI884="","",RANK(DI884,$DI$9:$DI$1415,1)+COUNTIF($DI$9:DI884,DI884)-1)</f>
        <v/>
      </c>
      <c r="DK884" s="13" t="str">
        <f t="shared" si="202"/>
        <v/>
      </c>
      <c r="DL884" s="13" t="str">
        <f t="shared" si="207"/>
        <v/>
      </c>
      <c r="DM884" s="14" t="str">
        <f t="shared" si="208"/>
        <v/>
      </c>
      <c r="DN884" s="13" t="str">
        <f t="shared" si="209"/>
        <v/>
      </c>
      <c r="DO884" s="40">
        <f t="shared" si="210"/>
        <v>0</v>
      </c>
      <c r="DP884" s="40"/>
      <c r="DQ884" s="13" t="str">
        <f t="shared" si="211"/>
        <v/>
      </c>
      <c r="DR884" s="13"/>
      <c r="DS884" s="13"/>
    </row>
    <row r="885" spans="1:123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2"/>
      <c r="CP885" s="22"/>
      <c r="CQ885" s="22"/>
      <c r="CR885" s="22"/>
      <c r="CS885" s="22"/>
      <c r="CT885" s="22"/>
      <c r="CU885" s="22"/>
      <c r="CV885" s="22"/>
      <c r="CW885" s="22"/>
      <c r="CX885" s="22">
        <v>877</v>
      </c>
      <c r="CY885" s="13" t="s">
        <v>2063</v>
      </c>
      <c r="CZ885" s="14" t="s">
        <v>2064</v>
      </c>
      <c r="DA885" s="13" t="s">
        <v>95</v>
      </c>
      <c r="DB885" s="13" t="s">
        <v>104</v>
      </c>
      <c r="DC885" s="40"/>
      <c r="DD885" s="13" t="str">
        <f t="shared" si="203"/>
        <v/>
      </c>
      <c r="DE885" s="13" t="str">
        <f t="shared" si="204"/>
        <v/>
      </c>
      <c r="DF885" s="13" t="str">
        <f t="shared" si="205"/>
        <v/>
      </c>
      <c r="DG885" s="40">
        <f t="shared" si="206"/>
        <v>0</v>
      </c>
      <c r="DH885" s="13" t="str">
        <f t="shared" si="200"/>
        <v/>
      </c>
      <c r="DI885" s="22" t="str">
        <f t="shared" si="201"/>
        <v/>
      </c>
      <c r="DJ885" s="13" t="str">
        <f>IF(DI885="","",RANK(DI885,$DI$9:$DI$1415,1)+COUNTIF($DI$9:DI885,DI885)-1)</f>
        <v/>
      </c>
      <c r="DK885" s="13" t="str">
        <f t="shared" si="202"/>
        <v/>
      </c>
      <c r="DL885" s="13" t="str">
        <f t="shared" si="207"/>
        <v/>
      </c>
      <c r="DM885" s="14" t="str">
        <f t="shared" si="208"/>
        <v/>
      </c>
      <c r="DN885" s="13" t="str">
        <f t="shared" si="209"/>
        <v/>
      </c>
      <c r="DO885" s="40">
        <f t="shared" si="210"/>
        <v>0</v>
      </c>
      <c r="DP885" s="40"/>
      <c r="DQ885" s="13" t="str">
        <f t="shared" si="211"/>
        <v/>
      </c>
      <c r="DR885" s="13"/>
      <c r="DS885" s="13"/>
    </row>
    <row r="886" spans="1:123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2"/>
      <c r="CP886" s="22"/>
      <c r="CQ886" s="22"/>
      <c r="CR886" s="22"/>
      <c r="CS886" s="22"/>
      <c r="CT886" s="22"/>
      <c r="CU886" s="22"/>
      <c r="CV886" s="22"/>
      <c r="CW886" s="22"/>
      <c r="CX886" s="22">
        <v>878</v>
      </c>
      <c r="CY886" s="13" t="s">
        <v>2065</v>
      </c>
      <c r="CZ886" s="14" t="s">
        <v>2066</v>
      </c>
      <c r="DA886" s="13" t="s">
        <v>95</v>
      </c>
      <c r="DB886" s="13" t="s">
        <v>104</v>
      </c>
      <c r="DC886" s="40"/>
      <c r="DD886" s="13" t="str">
        <f t="shared" si="203"/>
        <v/>
      </c>
      <c r="DE886" s="13" t="str">
        <f t="shared" si="204"/>
        <v/>
      </c>
      <c r="DF886" s="13" t="str">
        <f t="shared" si="205"/>
        <v/>
      </c>
      <c r="DG886" s="40">
        <f t="shared" si="206"/>
        <v>0</v>
      </c>
      <c r="DH886" s="13" t="str">
        <f t="shared" si="200"/>
        <v/>
      </c>
      <c r="DI886" s="22" t="str">
        <f t="shared" si="201"/>
        <v/>
      </c>
      <c r="DJ886" s="13" t="str">
        <f>IF(DI886="","",RANK(DI886,$DI$9:$DI$1415,1)+COUNTIF($DI$9:DI886,DI886)-1)</f>
        <v/>
      </c>
      <c r="DK886" s="13" t="str">
        <f t="shared" si="202"/>
        <v/>
      </c>
      <c r="DL886" s="13" t="str">
        <f t="shared" si="207"/>
        <v/>
      </c>
      <c r="DM886" s="14" t="str">
        <f t="shared" si="208"/>
        <v/>
      </c>
      <c r="DN886" s="13" t="str">
        <f t="shared" si="209"/>
        <v/>
      </c>
      <c r="DO886" s="40">
        <f t="shared" si="210"/>
        <v>0</v>
      </c>
      <c r="DP886" s="40"/>
      <c r="DQ886" s="13" t="str">
        <f t="shared" si="211"/>
        <v/>
      </c>
      <c r="DR886" s="13"/>
      <c r="DS886" s="13"/>
    </row>
    <row r="887" spans="1:123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2"/>
      <c r="CP887" s="22"/>
      <c r="CQ887" s="22"/>
      <c r="CR887" s="22"/>
      <c r="CS887" s="22"/>
      <c r="CT887" s="22"/>
      <c r="CU887" s="22"/>
      <c r="CV887" s="22"/>
      <c r="CW887" s="22"/>
      <c r="CX887" s="22">
        <v>879</v>
      </c>
      <c r="CY887" s="13" t="s">
        <v>2067</v>
      </c>
      <c r="CZ887" s="14" t="s">
        <v>2068</v>
      </c>
      <c r="DA887" s="13" t="s">
        <v>95</v>
      </c>
      <c r="DB887" s="13" t="s">
        <v>104</v>
      </c>
      <c r="DC887" s="40"/>
      <c r="DD887" s="13" t="str">
        <f t="shared" si="203"/>
        <v/>
      </c>
      <c r="DE887" s="13" t="str">
        <f t="shared" si="204"/>
        <v/>
      </c>
      <c r="DF887" s="13" t="str">
        <f t="shared" si="205"/>
        <v/>
      </c>
      <c r="DG887" s="40">
        <f t="shared" si="206"/>
        <v>0</v>
      </c>
      <c r="DH887" s="13" t="str">
        <f t="shared" si="200"/>
        <v/>
      </c>
      <c r="DI887" s="22" t="str">
        <f t="shared" si="201"/>
        <v/>
      </c>
      <c r="DJ887" s="13" t="str">
        <f>IF(DI887="","",RANK(DI887,$DI$9:$DI$1415,1)+COUNTIF($DI$9:DI887,DI887)-1)</f>
        <v/>
      </c>
      <c r="DK887" s="13" t="str">
        <f t="shared" si="202"/>
        <v/>
      </c>
      <c r="DL887" s="13" t="str">
        <f t="shared" si="207"/>
        <v/>
      </c>
      <c r="DM887" s="14" t="str">
        <f t="shared" si="208"/>
        <v/>
      </c>
      <c r="DN887" s="13" t="str">
        <f t="shared" si="209"/>
        <v/>
      </c>
      <c r="DO887" s="40">
        <f t="shared" si="210"/>
        <v>0</v>
      </c>
      <c r="DP887" s="40"/>
      <c r="DQ887" s="13" t="str">
        <f t="shared" si="211"/>
        <v/>
      </c>
      <c r="DR887" s="13"/>
      <c r="DS887" s="13"/>
    </row>
    <row r="888" spans="1:123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2"/>
      <c r="CP888" s="22"/>
      <c r="CQ888" s="22"/>
      <c r="CR888" s="22"/>
      <c r="CS888" s="22"/>
      <c r="CT888" s="22"/>
      <c r="CU888" s="22"/>
      <c r="CV888" s="22"/>
      <c r="CW888" s="22"/>
      <c r="CX888" s="22">
        <v>880</v>
      </c>
      <c r="CY888" s="13" t="s">
        <v>2069</v>
      </c>
      <c r="CZ888" s="14" t="s">
        <v>2070</v>
      </c>
      <c r="DA888" s="13" t="s">
        <v>95</v>
      </c>
      <c r="DB888" s="13" t="s">
        <v>102</v>
      </c>
      <c r="DC888" s="40"/>
      <c r="DD888" s="13" t="str">
        <f t="shared" si="203"/>
        <v/>
      </c>
      <c r="DE888" s="13" t="str">
        <f t="shared" si="204"/>
        <v/>
      </c>
      <c r="DF888" s="13" t="str">
        <f t="shared" si="205"/>
        <v/>
      </c>
      <c r="DG888" s="40">
        <f t="shared" si="206"/>
        <v>0</v>
      </c>
      <c r="DH888" s="13" t="str">
        <f t="shared" si="200"/>
        <v/>
      </c>
      <c r="DI888" s="22" t="str">
        <f t="shared" si="201"/>
        <v/>
      </c>
      <c r="DJ888" s="13" t="str">
        <f>IF(DI888="","",RANK(DI888,$DI$9:$DI$1415,1)+COUNTIF($DI$9:DI888,DI888)-1)</f>
        <v/>
      </c>
      <c r="DK888" s="13" t="str">
        <f t="shared" si="202"/>
        <v/>
      </c>
      <c r="DL888" s="13" t="str">
        <f t="shared" si="207"/>
        <v/>
      </c>
      <c r="DM888" s="14" t="str">
        <f t="shared" si="208"/>
        <v/>
      </c>
      <c r="DN888" s="13" t="str">
        <f t="shared" si="209"/>
        <v/>
      </c>
      <c r="DO888" s="40">
        <f t="shared" si="210"/>
        <v>0</v>
      </c>
      <c r="DP888" s="40"/>
      <c r="DQ888" s="13" t="str">
        <f t="shared" si="211"/>
        <v/>
      </c>
      <c r="DR888" s="13"/>
      <c r="DS888" s="13"/>
    </row>
    <row r="889" spans="1:123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2"/>
      <c r="CP889" s="22"/>
      <c r="CQ889" s="22"/>
      <c r="CR889" s="22"/>
      <c r="CS889" s="22"/>
      <c r="CT889" s="22"/>
      <c r="CU889" s="22"/>
      <c r="CV889" s="22"/>
      <c r="CW889" s="22"/>
      <c r="CX889" s="22">
        <v>881</v>
      </c>
      <c r="CY889" s="13" t="s">
        <v>2071</v>
      </c>
      <c r="CZ889" s="14" t="s">
        <v>2072</v>
      </c>
      <c r="DA889" s="13" t="s">
        <v>95</v>
      </c>
      <c r="DB889" s="13" t="s">
        <v>101</v>
      </c>
      <c r="DC889" s="40"/>
      <c r="DD889" s="13" t="str">
        <f t="shared" si="203"/>
        <v/>
      </c>
      <c r="DE889" s="13" t="str">
        <f t="shared" si="204"/>
        <v/>
      </c>
      <c r="DF889" s="13" t="str">
        <f t="shared" si="205"/>
        <v/>
      </c>
      <c r="DG889" s="40">
        <f t="shared" si="206"/>
        <v>0</v>
      </c>
      <c r="DH889" s="13" t="str">
        <f t="shared" si="200"/>
        <v/>
      </c>
      <c r="DI889" s="22" t="str">
        <f t="shared" si="201"/>
        <v/>
      </c>
      <c r="DJ889" s="13" t="str">
        <f>IF(DI889="","",RANK(DI889,$DI$9:$DI$1415,1)+COUNTIF($DI$9:DI889,DI889)-1)</f>
        <v/>
      </c>
      <c r="DK889" s="13" t="str">
        <f t="shared" si="202"/>
        <v/>
      </c>
      <c r="DL889" s="13" t="str">
        <f t="shared" si="207"/>
        <v/>
      </c>
      <c r="DM889" s="14" t="str">
        <f t="shared" si="208"/>
        <v/>
      </c>
      <c r="DN889" s="13" t="str">
        <f t="shared" si="209"/>
        <v/>
      </c>
      <c r="DO889" s="40">
        <f t="shared" si="210"/>
        <v>0</v>
      </c>
      <c r="DP889" s="40"/>
      <c r="DQ889" s="13" t="str">
        <f t="shared" si="211"/>
        <v/>
      </c>
      <c r="DR889" s="13"/>
      <c r="DS889" s="13"/>
    </row>
    <row r="890" spans="1:123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2"/>
      <c r="CP890" s="22"/>
      <c r="CQ890" s="22"/>
      <c r="CR890" s="22"/>
      <c r="CS890" s="22"/>
      <c r="CT890" s="22"/>
      <c r="CU890" s="22"/>
      <c r="CV890" s="22"/>
      <c r="CW890" s="22"/>
      <c r="CX890" s="22">
        <v>882</v>
      </c>
      <c r="CY890" s="13" t="s">
        <v>2073</v>
      </c>
      <c r="CZ890" s="14" t="s">
        <v>2074</v>
      </c>
      <c r="DA890" s="13" t="s">
        <v>95</v>
      </c>
      <c r="DB890" s="13" t="s">
        <v>101</v>
      </c>
      <c r="DC890" s="40"/>
      <c r="DD890" s="13" t="str">
        <f t="shared" si="203"/>
        <v/>
      </c>
      <c r="DE890" s="13" t="str">
        <f t="shared" si="204"/>
        <v/>
      </c>
      <c r="DF890" s="13" t="str">
        <f t="shared" si="205"/>
        <v/>
      </c>
      <c r="DG890" s="40">
        <f t="shared" si="206"/>
        <v>0</v>
      </c>
      <c r="DH890" s="13" t="str">
        <f t="shared" si="200"/>
        <v/>
      </c>
      <c r="DI890" s="22" t="str">
        <f t="shared" si="201"/>
        <v/>
      </c>
      <c r="DJ890" s="13" t="str">
        <f>IF(DI890="","",RANK(DI890,$DI$9:$DI$1415,1)+COUNTIF($DI$9:DI890,DI890)-1)</f>
        <v/>
      </c>
      <c r="DK890" s="13" t="str">
        <f t="shared" si="202"/>
        <v/>
      </c>
      <c r="DL890" s="13" t="str">
        <f t="shared" si="207"/>
        <v/>
      </c>
      <c r="DM890" s="14" t="str">
        <f t="shared" si="208"/>
        <v/>
      </c>
      <c r="DN890" s="13" t="str">
        <f t="shared" si="209"/>
        <v/>
      </c>
      <c r="DO890" s="40">
        <f t="shared" si="210"/>
        <v>0</v>
      </c>
      <c r="DP890" s="40"/>
      <c r="DQ890" s="13" t="str">
        <f t="shared" si="211"/>
        <v/>
      </c>
      <c r="DR890" s="13"/>
      <c r="DS890" s="13"/>
    </row>
    <row r="891" spans="1:123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2"/>
      <c r="CP891" s="22"/>
      <c r="CQ891" s="22"/>
      <c r="CR891" s="22"/>
      <c r="CS891" s="22"/>
      <c r="CT891" s="22"/>
      <c r="CU891" s="22"/>
      <c r="CV891" s="22"/>
      <c r="CW891" s="22"/>
      <c r="CX891" s="22">
        <v>883</v>
      </c>
      <c r="CY891" s="13" t="s">
        <v>2075</v>
      </c>
      <c r="CZ891" s="14" t="s">
        <v>2076</v>
      </c>
      <c r="DA891" s="13" t="s">
        <v>95</v>
      </c>
      <c r="DB891" s="13" t="s">
        <v>101</v>
      </c>
      <c r="DC891" s="40"/>
      <c r="DD891" s="13" t="str">
        <f t="shared" si="203"/>
        <v/>
      </c>
      <c r="DE891" s="13" t="str">
        <f t="shared" si="204"/>
        <v/>
      </c>
      <c r="DF891" s="13" t="str">
        <f t="shared" si="205"/>
        <v/>
      </c>
      <c r="DG891" s="40">
        <f t="shared" si="206"/>
        <v>0</v>
      </c>
      <c r="DH891" s="13" t="str">
        <f t="shared" si="200"/>
        <v/>
      </c>
      <c r="DI891" s="22" t="str">
        <f t="shared" si="201"/>
        <v/>
      </c>
      <c r="DJ891" s="13" t="str">
        <f>IF(DI891="","",RANK(DI891,$DI$9:$DI$1415,1)+COUNTIF($DI$9:DI891,DI891)-1)</f>
        <v/>
      </c>
      <c r="DK891" s="13" t="str">
        <f t="shared" si="202"/>
        <v/>
      </c>
      <c r="DL891" s="13" t="str">
        <f t="shared" si="207"/>
        <v/>
      </c>
      <c r="DM891" s="14" t="str">
        <f t="shared" si="208"/>
        <v/>
      </c>
      <c r="DN891" s="13" t="str">
        <f t="shared" si="209"/>
        <v/>
      </c>
      <c r="DO891" s="40">
        <f t="shared" si="210"/>
        <v>0</v>
      </c>
      <c r="DP891" s="40"/>
      <c r="DQ891" s="13" t="str">
        <f t="shared" si="211"/>
        <v/>
      </c>
      <c r="DR891" s="13"/>
      <c r="DS891" s="13"/>
    </row>
    <row r="892" spans="1:123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2"/>
      <c r="CP892" s="22"/>
      <c r="CQ892" s="22"/>
      <c r="CR892" s="22"/>
      <c r="CS892" s="22"/>
      <c r="CT892" s="22"/>
      <c r="CU892" s="22"/>
      <c r="CV892" s="22"/>
      <c r="CW892" s="22"/>
      <c r="CX892" s="22">
        <v>884</v>
      </c>
      <c r="CY892" s="13" t="s">
        <v>2077</v>
      </c>
      <c r="CZ892" s="14" t="s">
        <v>2078</v>
      </c>
      <c r="DA892" s="13" t="s">
        <v>96</v>
      </c>
      <c r="DB892" s="13" t="s">
        <v>101</v>
      </c>
      <c r="DC892" s="40"/>
      <c r="DD892" s="13" t="str">
        <f t="shared" si="203"/>
        <v/>
      </c>
      <c r="DE892" s="13" t="str">
        <f t="shared" si="204"/>
        <v/>
      </c>
      <c r="DF892" s="13" t="str">
        <f t="shared" si="205"/>
        <v/>
      </c>
      <c r="DG892" s="40">
        <f t="shared" si="206"/>
        <v>0</v>
      </c>
      <c r="DH892" s="13" t="str">
        <f t="shared" si="200"/>
        <v/>
      </c>
      <c r="DI892" s="22" t="str">
        <f t="shared" si="201"/>
        <v/>
      </c>
      <c r="DJ892" s="13" t="str">
        <f>IF(DI892="","",RANK(DI892,$DI$9:$DI$1415,1)+COUNTIF($DI$9:DI892,DI892)-1)</f>
        <v/>
      </c>
      <c r="DK892" s="13" t="str">
        <f t="shared" si="202"/>
        <v/>
      </c>
      <c r="DL892" s="13" t="str">
        <f t="shared" si="207"/>
        <v/>
      </c>
      <c r="DM892" s="14" t="str">
        <f t="shared" si="208"/>
        <v/>
      </c>
      <c r="DN892" s="13" t="str">
        <f t="shared" si="209"/>
        <v/>
      </c>
      <c r="DO892" s="40">
        <f t="shared" si="210"/>
        <v>0</v>
      </c>
      <c r="DP892" s="40"/>
      <c r="DQ892" s="13" t="str">
        <f t="shared" si="211"/>
        <v/>
      </c>
      <c r="DR892" s="13"/>
      <c r="DS892" s="13"/>
    </row>
    <row r="893" spans="1:123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2"/>
      <c r="CP893" s="22"/>
      <c r="CQ893" s="22"/>
      <c r="CR893" s="22"/>
      <c r="CS893" s="22"/>
      <c r="CT893" s="22"/>
      <c r="CU893" s="22"/>
      <c r="CV893" s="22"/>
      <c r="CW893" s="22"/>
      <c r="CX893" s="22">
        <v>885</v>
      </c>
      <c r="CY893" s="13" t="s">
        <v>2079</v>
      </c>
      <c r="CZ893" s="14" t="s">
        <v>2080</v>
      </c>
      <c r="DA893" s="13" t="s">
        <v>95</v>
      </c>
      <c r="DB893" s="13" t="s">
        <v>46</v>
      </c>
      <c r="DC893" s="40"/>
      <c r="DD893" s="13" t="str">
        <f t="shared" si="203"/>
        <v/>
      </c>
      <c r="DE893" s="13" t="str">
        <f t="shared" si="204"/>
        <v/>
      </c>
      <c r="DF893" s="13" t="str">
        <f t="shared" si="205"/>
        <v/>
      </c>
      <c r="DG893" s="40">
        <f t="shared" si="206"/>
        <v>0</v>
      </c>
      <c r="DH893" s="13" t="str">
        <f t="shared" si="200"/>
        <v/>
      </c>
      <c r="DI893" s="22" t="str">
        <f t="shared" si="201"/>
        <v/>
      </c>
      <c r="DJ893" s="13" t="str">
        <f>IF(DI893="","",RANK(DI893,$DI$9:$DI$1415,1)+COUNTIF($DI$9:DI893,DI893)-1)</f>
        <v/>
      </c>
      <c r="DK893" s="13" t="str">
        <f t="shared" si="202"/>
        <v/>
      </c>
      <c r="DL893" s="13" t="str">
        <f t="shared" si="207"/>
        <v/>
      </c>
      <c r="DM893" s="14" t="str">
        <f t="shared" si="208"/>
        <v/>
      </c>
      <c r="DN893" s="13" t="str">
        <f t="shared" si="209"/>
        <v/>
      </c>
      <c r="DO893" s="40">
        <f t="shared" si="210"/>
        <v>0</v>
      </c>
      <c r="DP893" s="40"/>
      <c r="DQ893" s="13" t="str">
        <f t="shared" si="211"/>
        <v/>
      </c>
      <c r="DR893" s="13"/>
      <c r="DS893" s="13"/>
    </row>
    <row r="894" spans="1:123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2"/>
      <c r="CP894" s="22"/>
      <c r="CQ894" s="22"/>
      <c r="CR894" s="22"/>
      <c r="CS894" s="22"/>
      <c r="CT894" s="22"/>
      <c r="CU894" s="22"/>
      <c r="CV894" s="22"/>
      <c r="CW894" s="22"/>
      <c r="CX894" s="22">
        <v>886</v>
      </c>
      <c r="CY894" s="13" t="s">
        <v>2081</v>
      </c>
      <c r="CZ894" s="14" t="s">
        <v>2082</v>
      </c>
      <c r="DA894" s="13" t="s">
        <v>95</v>
      </c>
      <c r="DB894" s="13" t="s">
        <v>46</v>
      </c>
      <c r="DC894" s="40"/>
      <c r="DD894" s="13" t="str">
        <f t="shared" si="203"/>
        <v/>
      </c>
      <c r="DE894" s="13" t="str">
        <f t="shared" si="204"/>
        <v/>
      </c>
      <c r="DF894" s="13" t="str">
        <f t="shared" si="205"/>
        <v/>
      </c>
      <c r="DG894" s="40">
        <f t="shared" si="206"/>
        <v>0</v>
      </c>
      <c r="DH894" s="13" t="str">
        <f t="shared" si="200"/>
        <v/>
      </c>
      <c r="DI894" s="22" t="str">
        <f t="shared" si="201"/>
        <v/>
      </c>
      <c r="DJ894" s="13" t="str">
        <f>IF(DI894="","",RANK(DI894,$DI$9:$DI$1415,1)+COUNTIF($DI$9:DI894,DI894)-1)</f>
        <v/>
      </c>
      <c r="DK894" s="13" t="str">
        <f t="shared" si="202"/>
        <v/>
      </c>
      <c r="DL894" s="13" t="str">
        <f t="shared" si="207"/>
        <v/>
      </c>
      <c r="DM894" s="14" t="str">
        <f t="shared" si="208"/>
        <v/>
      </c>
      <c r="DN894" s="13" t="str">
        <f t="shared" si="209"/>
        <v/>
      </c>
      <c r="DO894" s="40">
        <f t="shared" si="210"/>
        <v>0</v>
      </c>
      <c r="DP894" s="40"/>
      <c r="DQ894" s="13" t="str">
        <f t="shared" si="211"/>
        <v/>
      </c>
      <c r="DR894" s="13"/>
      <c r="DS894" s="13"/>
    </row>
    <row r="895" spans="1:123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2"/>
      <c r="CP895" s="22"/>
      <c r="CQ895" s="22"/>
      <c r="CR895" s="22"/>
      <c r="CS895" s="22"/>
      <c r="CT895" s="22"/>
      <c r="CU895" s="22"/>
      <c r="CV895" s="22"/>
      <c r="CW895" s="22"/>
      <c r="CX895" s="22">
        <v>887</v>
      </c>
      <c r="CY895" s="13" t="s">
        <v>2083</v>
      </c>
      <c r="CZ895" s="14" t="s">
        <v>2084</v>
      </c>
      <c r="DA895" s="13" t="s">
        <v>95</v>
      </c>
      <c r="DB895" s="13" t="s">
        <v>46</v>
      </c>
      <c r="DC895" s="40"/>
      <c r="DD895" s="13" t="str">
        <f t="shared" si="203"/>
        <v/>
      </c>
      <c r="DE895" s="13" t="str">
        <f t="shared" si="204"/>
        <v/>
      </c>
      <c r="DF895" s="13" t="str">
        <f t="shared" si="205"/>
        <v/>
      </c>
      <c r="DG895" s="40">
        <f t="shared" si="206"/>
        <v>0</v>
      </c>
      <c r="DH895" s="13" t="str">
        <f t="shared" si="200"/>
        <v/>
      </c>
      <c r="DI895" s="22" t="str">
        <f t="shared" si="201"/>
        <v/>
      </c>
      <c r="DJ895" s="13" t="str">
        <f>IF(DI895="","",RANK(DI895,$DI$9:$DI$1415,1)+COUNTIF($DI$9:DI895,DI895)-1)</f>
        <v/>
      </c>
      <c r="DK895" s="13" t="str">
        <f t="shared" si="202"/>
        <v/>
      </c>
      <c r="DL895" s="13" t="str">
        <f t="shared" si="207"/>
        <v/>
      </c>
      <c r="DM895" s="14" t="str">
        <f t="shared" si="208"/>
        <v/>
      </c>
      <c r="DN895" s="13" t="str">
        <f t="shared" si="209"/>
        <v/>
      </c>
      <c r="DO895" s="40">
        <f t="shared" si="210"/>
        <v>0</v>
      </c>
      <c r="DP895" s="40"/>
      <c r="DQ895" s="13" t="str">
        <f t="shared" si="211"/>
        <v/>
      </c>
      <c r="DR895" s="13"/>
      <c r="DS895" s="13"/>
    </row>
    <row r="896" spans="1:123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2"/>
      <c r="CP896" s="22"/>
      <c r="CQ896" s="22"/>
      <c r="CR896" s="22"/>
      <c r="CS896" s="22"/>
      <c r="CT896" s="22"/>
      <c r="CU896" s="22"/>
      <c r="CV896" s="22"/>
      <c r="CW896" s="22"/>
      <c r="CX896" s="22">
        <v>888</v>
      </c>
      <c r="CY896" s="13" t="s">
        <v>2085</v>
      </c>
      <c r="CZ896" s="14" t="s">
        <v>2086</v>
      </c>
      <c r="DA896" s="13" t="s">
        <v>95</v>
      </c>
      <c r="DB896" s="13" t="s">
        <v>46</v>
      </c>
      <c r="DC896" s="40"/>
      <c r="DD896" s="13" t="str">
        <f t="shared" si="203"/>
        <v/>
      </c>
      <c r="DE896" s="13" t="str">
        <f t="shared" si="204"/>
        <v/>
      </c>
      <c r="DF896" s="13" t="str">
        <f t="shared" si="205"/>
        <v/>
      </c>
      <c r="DG896" s="40">
        <f t="shared" si="206"/>
        <v>0</v>
      </c>
      <c r="DH896" s="13" t="str">
        <f t="shared" si="200"/>
        <v/>
      </c>
      <c r="DI896" s="22" t="str">
        <f t="shared" si="201"/>
        <v/>
      </c>
      <c r="DJ896" s="13" t="str">
        <f>IF(DI896="","",RANK(DI896,$DI$9:$DI$1415,1)+COUNTIF($DI$9:DI896,DI896)-1)</f>
        <v/>
      </c>
      <c r="DK896" s="13" t="str">
        <f t="shared" si="202"/>
        <v/>
      </c>
      <c r="DL896" s="13" t="str">
        <f t="shared" si="207"/>
        <v/>
      </c>
      <c r="DM896" s="14" t="str">
        <f t="shared" si="208"/>
        <v/>
      </c>
      <c r="DN896" s="13" t="str">
        <f t="shared" si="209"/>
        <v/>
      </c>
      <c r="DO896" s="40">
        <f t="shared" si="210"/>
        <v>0</v>
      </c>
      <c r="DP896" s="40"/>
      <c r="DQ896" s="13" t="str">
        <f t="shared" si="211"/>
        <v/>
      </c>
      <c r="DR896" s="13"/>
      <c r="DS896" s="13"/>
    </row>
    <row r="897" spans="1:123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2"/>
      <c r="CP897" s="22"/>
      <c r="CQ897" s="22"/>
      <c r="CR897" s="22"/>
      <c r="CS897" s="22"/>
      <c r="CT897" s="22"/>
      <c r="CU897" s="22"/>
      <c r="CV897" s="22"/>
      <c r="CW897" s="22"/>
      <c r="CX897" s="22">
        <v>889</v>
      </c>
      <c r="CY897" s="13" t="s">
        <v>2087</v>
      </c>
      <c r="CZ897" s="14" t="s">
        <v>2088</v>
      </c>
      <c r="DA897" s="13" t="s">
        <v>95</v>
      </c>
      <c r="DB897" s="13" t="s">
        <v>46</v>
      </c>
      <c r="DC897" s="40"/>
      <c r="DD897" s="13" t="str">
        <f t="shared" si="203"/>
        <v/>
      </c>
      <c r="DE897" s="13" t="str">
        <f t="shared" si="204"/>
        <v/>
      </c>
      <c r="DF897" s="13" t="str">
        <f t="shared" si="205"/>
        <v/>
      </c>
      <c r="DG897" s="40">
        <f t="shared" si="206"/>
        <v>0</v>
      </c>
      <c r="DH897" s="13" t="str">
        <f t="shared" si="200"/>
        <v/>
      </c>
      <c r="DI897" s="22" t="str">
        <f t="shared" si="201"/>
        <v/>
      </c>
      <c r="DJ897" s="13" t="str">
        <f>IF(DI897="","",RANK(DI897,$DI$9:$DI$1415,1)+COUNTIF($DI$9:DI897,DI897)-1)</f>
        <v/>
      </c>
      <c r="DK897" s="13" t="str">
        <f t="shared" si="202"/>
        <v/>
      </c>
      <c r="DL897" s="13" t="str">
        <f t="shared" si="207"/>
        <v/>
      </c>
      <c r="DM897" s="14" t="str">
        <f t="shared" si="208"/>
        <v/>
      </c>
      <c r="DN897" s="13" t="str">
        <f t="shared" si="209"/>
        <v/>
      </c>
      <c r="DO897" s="40">
        <f t="shared" si="210"/>
        <v>0</v>
      </c>
      <c r="DP897" s="40"/>
      <c r="DQ897" s="13" t="str">
        <f t="shared" si="211"/>
        <v/>
      </c>
      <c r="DR897" s="13"/>
      <c r="DS897" s="13"/>
    </row>
    <row r="898" spans="1:123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2"/>
      <c r="CP898" s="22"/>
      <c r="CQ898" s="22"/>
      <c r="CR898" s="22"/>
      <c r="CS898" s="22"/>
      <c r="CT898" s="22"/>
      <c r="CU898" s="22"/>
      <c r="CV898" s="22"/>
      <c r="CW898" s="22"/>
      <c r="CX898" s="22">
        <v>890</v>
      </c>
      <c r="CY898" s="13" t="s">
        <v>2089</v>
      </c>
      <c r="CZ898" s="14" t="s">
        <v>2090</v>
      </c>
      <c r="DA898" s="13" t="s">
        <v>96</v>
      </c>
      <c r="DB898" s="13" t="s">
        <v>46</v>
      </c>
      <c r="DC898" s="40"/>
      <c r="DD898" s="13" t="str">
        <f t="shared" si="203"/>
        <v/>
      </c>
      <c r="DE898" s="13" t="str">
        <f t="shared" si="204"/>
        <v/>
      </c>
      <c r="DF898" s="13" t="str">
        <f t="shared" si="205"/>
        <v/>
      </c>
      <c r="DG898" s="40">
        <f t="shared" si="206"/>
        <v>0</v>
      </c>
      <c r="DH898" s="13" t="str">
        <f t="shared" si="200"/>
        <v/>
      </c>
      <c r="DI898" s="22" t="str">
        <f t="shared" si="201"/>
        <v/>
      </c>
      <c r="DJ898" s="13" t="str">
        <f>IF(DI898="","",RANK(DI898,$DI$9:$DI$1415,1)+COUNTIF($DI$9:DI898,DI898)-1)</f>
        <v/>
      </c>
      <c r="DK898" s="13" t="str">
        <f t="shared" si="202"/>
        <v/>
      </c>
      <c r="DL898" s="13" t="str">
        <f t="shared" si="207"/>
        <v/>
      </c>
      <c r="DM898" s="14" t="str">
        <f t="shared" si="208"/>
        <v/>
      </c>
      <c r="DN898" s="13" t="str">
        <f t="shared" si="209"/>
        <v/>
      </c>
      <c r="DO898" s="40">
        <f t="shared" si="210"/>
        <v>0</v>
      </c>
      <c r="DP898" s="40"/>
      <c r="DQ898" s="13" t="str">
        <f t="shared" si="211"/>
        <v/>
      </c>
      <c r="DR898" s="13"/>
      <c r="DS898" s="13"/>
    </row>
    <row r="899" spans="1:123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2"/>
      <c r="CP899" s="22"/>
      <c r="CQ899" s="22"/>
      <c r="CR899" s="22"/>
      <c r="CS899" s="22"/>
      <c r="CT899" s="22"/>
      <c r="CU899" s="22"/>
      <c r="CV899" s="22"/>
      <c r="CW899" s="22"/>
      <c r="CX899" s="22">
        <v>891</v>
      </c>
      <c r="CY899" s="13" t="s">
        <v>2091</v>
      </c>
      <c r="CZ899" s="14" t="s">
        <v>2092</v>
      </c>
      <c r="DA899" s="13" t="s">
        <v>96</v>
      </c>
      <c r="DB899" s="13" t="s">
        <v>30</v>
      </c>
      <c r="DC899" s="40"/>
      <c r="DD899" s="13" t="str">
        <f t="shared" si="203"/>
        <v/>
      </c>
      <c r="DE899" s="13" t="str">
        <f t="shared" si="204"/>
        <v/>
      </c>
      <c r="DF899" s="13" t="str">
        <f t="shared" si="205"/>
        <v/>
      </c>
      <c r="DG899" s="40">
        <f t="shared" si="206"/>
        <v>0</v>
      </c>
      <c r="DH899" s="13" t="str">
        <f t="shared" si="200"/>
        <v/>
      </c>
      <c r="DI899" s="22" t="str">
        <f t="shared" si="201"/>
        <v/>
      </c>
      <c r="DJ899" s="13" t="str">
        <f>IF(DI899="","",RANK(DI899,$DI$9:$DI$1415,1)+COUNTIF($DI$9:DI899,DI899)-1)</f>
        <v/>
      </c>
      <c r="DK899" s="13" t="str">
        <f t="shared" si="202"/>
        <v/>
      </c>
      <c r="DL899" s="13" t="str">
        <f t="shared" si="207"/>
        <v/>
      </c>
      <c r="DM899" s="14" t="str">
        <f t="shared" si="208"/>
        <v/>
      </c>
      <c r="DN899" s="13" t="str">
        <f t="shared" si="209"/>
        <v/>
      </c>
      <c r="DO899" s="40">
        <f t="shared" si="210"/>
        <v>0</v>
      </c>
      <c r="DP899" s="40"/>
      <c r="DQ899" s="13" t="str">
        <f t="shared" si="211"/>
        <v/>
      </c>
      <c r="DR899" s="13"/>
      <c r="DS899" s="13"/>
    </row>
    <row r="900" spans="1:123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2"/>
      <c r="CP900" s="22"/>
      <c r="CQ900" s="22"/>
      <c r="CR900" s="22"/>
      <c r="CS900" s="22"/>
      <c r="CT900" s="22"/>
      <c r="CU900" s="22"/>
      <c r="CV900" s="22"/>
      <c r="CW900" s="22"/>
      <c r="CX900" s="22">
        <v>892</v>
      </c>
      <c r="CY900" s="13" t="s">
        <v>2093</v>
      </c>
      <c r="CZ900" s="14" t="s">
        <v>2094</v>
      </c>
      <c r="DA900" s="13" t="s">
        <v>96</v>
      </c>
      <c r="DB900" s="13" t="s">
        <v>30</v>
      </c>
      <c r="DC900" s="40"/>
      <c r="DD900" s="13" t="str">
        <f t="shared" si="203"/>
        <v/>
      </c>
      <c r="DE900" s="13" t="str">
        <f t="shared" si="204"/>
        <v/>
      </c>
      <c r="DF900" s="13" t="str">
        <f t="shared" si="205"/>
        <v/>
      </c>
      <c r="DG900" s="40">
        <f t="shared" si="206"/>
        <v>0</v>
      </c>
      <c r="DH900" s="13" t="str">
        <f t="shared" si="200"/>
        <v/>
      </c>
      <c r="DI900" s="22" t="str">
        <f t="shared" si="201"/>
        <v/>
      </c>
      <c r="DJ900" s="13" t="str">
        <f>IF(DI900="","",RANK(DI900,$DI$9:$DI$1415,1)+COUNTIF($DI$9:DI900,DI900)-1)</f>
        <v/>
      </c>
      <c r="DK900" s="13" t="str">
        <f t="shared" si="202"/>
        <v/>
      </c>
      <c r="DL900" s="13" t="str">
        <f t="shared" si="207"/>
        <v/>
      </c>
      <c r="DM900" s="14" t="str">
        <f t="shared" si="208"/>
        <v/>
      </c>
      <c r="DN900" s="13" t="str">
        <f t="shared" si="209"/>
        <v/>
      </c>
      <c r="DO900" s="40">
        <f t="shared" si="210"/>
        <v>0</v>
      </c>
      <c r="DP900" s="40"/>
      <c r="DQ900" s="13" t="str">
        <f t="shared" si="211"/>
        <v/>
      </c>
      <c r="DR900" s="13"/>
      <c r="DS900" s="13"/>
    </row>
    <row r="901" spans="1:123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2"/>
      <c r="CP901" s="22"/>
      <c r="CQ901" s="22"/>
      <c r="CR901" s="22"/>
      <c r="CS901" s="22"/>
      <c r="CT901" s="22"/>
      <c r="CU901" s="22"/>
      <c r="CV901" s="22"/>
      <c r="CW901" s="22"/>
      <c r="CX901" s="22">
        <v>893</v>
      </c>
      <c r="CY901" s="13" t="s">
        <v>2095</v>
      </c>
      <c r="CZ901" s="14" t="s">
        <v>2096</v>
      </c>
      <c r="DA901" s="13" t="s">
        <v>96</v>
      </c>
      <c r="DB901" s="13" t="s">
        <v>30</v>
      </c>
      <c r="DC901" s="40"/>
      <c r="DD901" s="13" t="str">
        <f t="shared" si="203"/>
        <v/>
      </c>
      <c r="DE901" s="13" t="str">
        <f t="shared" si="204"/>
        <v/>
      </c>
      <c r="DF901" s="13" t="str">
        <f t="shared" si="205"/>
        <v/>
      </c>
      <c r="DG901" s="40">
        <f t="shared" si="206"/>
        <v>0</v>
      </c>
      <c r="DH901" s="13" t="str">
        <f t="shared" si="200"/>
        <v/>
      </c>
      <c r="DI901" s="22" t="str">
        <f t="shared" si="201"/>
        <v/>
      </c>
      <c r="DJ901" s="13" t="str">
        <f>IF(DI901="","",RANK(DI901,$DI$9:$DI$1415,1)+COUNTIF($DI$9:DI901,DI901)-1)</f>
        <v/>
      </c>
      <c r="DK901" s="13" t="str">
        <f t="shared" si="202"/>
        <v/>
      </c>
      <c r="DL901" s="13" t="str">
        <f t="shared" si="207"/>
        <v/>
      </c>
      <c r="DM901" s="14" t="str">
        <f t="shared" si="208"/>
        <v/>
      </c>
      <c r="DN901" s="13" t="str">
        <f t="shared" si="209"/>
        <v/>
      </c>
      <c r="DO901" s="40">
        <f t="shared" si="210"/>
        <v>0</v>
      </c>
      <c r="DP901" s="40"/>
      <c r="DQ901" s="13" t="str">
        <f t="shared" si="211"/>
        <v/>
      </c>
      <c r="DR901" s="13"/>
      <c r="DS901" s="13"/>
    </row>
    <row r="902" spans="1:123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2"/>
      <c r="CP902" s="22"/>
      <c r="CQ902" s="22"/>
      <c r="CR902" s="22"/>
      <c r="CS902" s="22"/>
      <c r="CT902" s="22"/>
      <c r="CU902" s="22"/>
      <c r="CV902" s="22"/>
      <c r="CW902" s="22"/>
      <c r="CX902" s="22">
        <v>894</v>
      </c>
      <c r="CY902" s="13" t="s">
        <v>2097</v>
      </c>
      <c r="CZ902" s="14" t="s">
        <v>2098</v>
      </c>
      <c r="DA902" s="13" t="s">
        <v>95</v>
      </c>
      <c r="DB902" s="13" t="s">
        <v>102</v>
      </c>
      <c r="DC902" s="40"/>
      <c r="DD902" s="13" t="str">
        <f t="shared" si="203"/>
        <v/>
      </c>
      <c r="DE902" s="13" t="str">
        <f t="shared" si="204"/>
        <v/>
      </c>
      <c r="DF902" s="13" t="str">
        <f t="shared" si="205"/>
        <v/>
      </c>
      <c r="DG902" s="40">
        <f t="shared" si="206"/>
        <v>0</v>
      </c>
      <c r="DH902" s="13" t="str">
        <f t="shared" si="200"/>
        <v/>
      </c>
      <c r="DI902" s="22" t="str">
        <f t="shared" si="201"/>
        <v/>
      </c>
      <c r="DJ902" s="13" t="str">
        <f>IF(DI902="","",RANK(DI902,$DI$9:$DI$1415,1)+COUNTIF($DI$9:DI902,DI902)-1)</f>
        <v/>
      </c>
      <c r="DK902" s="13" t="str">
        <f t="shared" si="202"/>
        <v/>
      </c>
      <c r="DL902" s="13" t="str">
        <f t="shared" si="207"/>
        <v/>
      </c>
      <c r="DM902" s="14" t="str">
        <f t="shared" si="208"/>
        <v/>
      </c>
      <c r="DN902" s="13" t="str">
        <f t="shared" si="209"/>
        <v/>
      </c>
      <c r="DO902" s="40">
        <f t="shared" si="210"/>
        <v>0</v>
      </c>
      <c r="DP902" s="40"/>
      <c r="DQ902" s="13" t="str">
        <f t="shared" si="211"/>
        <v/>
      </c>
      <c r="DR902" s="13"/>
      <c r="DS902" s="13"/>
    </row>
    <row r="903" spans="1:123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2"/>
      <c r="CP903" s="22"/>
      <c r="CQ903" s="22"/>
      <c r="CR903" s="22"/>
      <c r="CS903" s="22"/>
      <c r="CT903" s="22"/>
      <c r="CU903" s="22"/>
      <c r="CV903" s="22"/>
      <c r="CW903" s="22"/>
      <c r="CX903" s="22">
        <v>895</v>
      </c>
      <c r="CY903" s="13" t="s">
        <v>2099</v>
      </c>
      <c r="CZ903" s="14" t="s">
        <v>2100</v>
      </c>
      <c r="DA903" s="13" t="s">
        <v>95</v>
      </c>
      <c r="DB903" s="13" t="s">
        <v>102</v>
      </c>
      <c r="DC903" s="40"/>
      <c r="DD903" s="13" t="str">
        <f t="shared" si="203"/>
        <v/>
      </c>
      <c r="DE903" s="13" t="str">
        <f t="shared" si="204"/>
        <v/>
      </c>
      <c r="DF903" s="13" t="str">
        <f t="shared" si="205"/>
        <v/>
      </c>
      <c r="DG903" s="40">
        <f t="shared" si="206"/>
        <v>0</v>
      </c>
      <c r="DH903" s="13" t="str">
        <f t="shared" si="200"/>
        <v/>
      </c>
      <c r="DI903" s="22" t="str">
        <f t="shared" si="201"/>
        <v/>
      </c>
      <c r="DJ903" s="13" t="str">
        <f>IF(DI903="","",RANK(DI903,$DI$9:$DI$1415,1)+COUNTIF($DI$9:DI903,DI903)-1)</f>
        <v/>
      </c>
      <c r="DK903" s="13" t="str">
        <f t="shared" si="202"/>
        <v/>
      </c>
      <c r="DL903" s="13" t="str">
        <f t="shared" si="207"/>
        <v/>
      </c>
      <c r="DM903" s="14" t="str">
        <f t="shared" si="208"/>
        <v/>
      </c>
      <c r="DN903" s="13" t="str">
        <f t="shared" si="209"/>
        <v/>
      </c>
      <c r="DO903" s="40">
        <f t="shared" si="210"/>
        <v>0</v>
      </c>
      <c r="DP903" s="40"/>
      <c r="DQ903" s="13" t="str">
        <f t="shared" si="211"/>
        <v/>
      </c>
      <c r="DR903" s="13"/>
      <c r="DS903" s="13"/>
    </row>
    <row r="904" spans="1:123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2"/>
      <c r="CP904" s="22"/>
      <c r="CQ904" s="22"/>
      <c r="CR904" s="22"/>
      <c r="CS904" s="22"/>
      <c r="CT904" s="22"/>
      <c r="CU904" s="22"/>
      <c r="CV904" s="22"/>
      <c r="CW904" s="22"/>
      <c r="CX904" s="22">
        <v>896</v>
      </c>
      <c r="CY904" s="13" t="s">
        <v>2101</v>
      </c>
      <c r="CZ904" s="14" t="s">
        <v>2102</v>
      </c>
      <c r="DA904" s="13" t="s">
        <v>95</v>
      </c>
      <c r="DB904" s="13" t="s">
        <v>102</v>
      </c>
      <c r="DC904" s="40"/>
      <c r="DD904" s="13" t="str">
        <f t="shared" si="203"/>
        <v/>
      </c>
      <c r="DE904" s="13" t="str">
        <f t="shared" si="204"/>
        <v/>
      </c>
      <c r="DF904" s="13" t="str">
        <f t="shared" si="205"/>
        <v/>
      </c>
      <c r="DG904" s="40">
        <f t="shared" si="206"/>
        <v>0</v>
      </c>
      <c r="DH904" s="13" t="str">
        <f t="shared" si="200"/>
        <v/>
      </c>
      <c r="DI904" s="22" t="str">
        <f t="shared" si="201"/>
        <v/>
      </c>
      <c r="DJ904" s="13" t="str">
        <f>IF(DI904="","",RANK(DI904,$DI$9:$DI$1415,1)+COUNTIF($DI$9:DI904,DI904)-1)</f>
        <v/>
      </c>
      <c r="DK904" s="13" t="str">
        <f t="shared" si="202"/>
        <v/>
      </c>
      <c r="DL904" s="13" t="str">
        <f t="shared" si="207"/>
        <v/>
      </c>
      <c r="DM904" s="14" t="str">
        <f t="shared" si="208"/>
        <v/>
      </c>
      <c r="DN904" s="13" t="str">
        <f t="shared" si="209"/>
        <v/>
      </c>
      <c r="DO904" s="40">
        <f t="shared" si="210"/>
        <v>0</v>
      </c>
      <c r="DP904" s="40"/>
      <c r="DQ904" s="13" t="str">
        <f t="shared" si="211"/>
        <v/>
      </c>
      <c r="DR904" s="13"/>
      <c r="DS904" s="13"/>
    </row>
    <row r="905" spans="1:123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2"/>
      <c r="CP905" s="22"/>
      <c r="CQ905" s="22"/>
      <c r="CR905" s="22"/>
      <c r="CS905" s="22"/>
      <c r="CT905" s="22"/>
      <c r="CU905" s="22"/>
      <c r="CV905" s="22"/>
      <c r="CW905" s="22"/>
      <c r="CX905" s="22">
        <v>897</v>
      </c>
      <c r="CY905" s="13" t="s">
        <v>2103</v>
      </c>
      <c r="CZ905" s="14" t="s">
        <v>375</v>
      </c>
      <c r="DA905" s="13" t="s">
        <v>375</v>
      </c>
      <c r="DB905" s="13" t="s">
        <v>375</v>
      </c>
      <c r="DC905" s="40"/>
      <c r="DD905" s="13" t="str">
        <f t="shared" si="203"/>
        <v/>
      </c>
      <c r="DE905" s="13" t="str">
        <f t="shared" si="204"/>
        <v/>
      </c>
      <c r="DF905" s="13" t="str">
        <f t="shared" si="205"/>
        <v/>
      </c>
      <c r="DG905" s="40">
        <f t="shared" si="206"/>
        <v>0</v>
      </c>
      <c r="DH905" s="13" t="str">
        <f t="shared" ref="DH905:DH968" si="212">IF($DB905=$DD$6,DB905,"")</f>
        <v/>
      </c>
      <c r="DI905" s="22" t="str">
        <f t="shared" ref="DI905:DI968" si="213">IF(DD905&lt;&gt;"",1,"")</f>
        <v/>
      </c>
      <c r="DJ905" s="13" t="str">
        <f>IF(DI905="","",RANK(DI905,$DI$9:$DI$1415,1)+COUNTIF($DI$9:DI905,DI905)-1)</f>
        <v/>
      </c>
      <c r="DK905" s="13" t="str">
        <f t="shared" ref="DK905:DK968" si="214">IF(ISERROR((SMALL($DJ$9:$DJ$1415,CX905))),"",(SMALL($DJ$9:$DJ$1415,CX905)))</f>
        <v/>
      </c>
      <c r="DL905" s="13" t="str">
        <f t="shared" si="207"/>
        <v/>
      </c>
      <c r="DM905" s="14" t="str">
        <f t="shared" si="208"/>
        <v/>
      </c>
      <c r="DN905" s="13" t="str">
        <f t="shared" si="209"/>
        <v/>
      </c>
      <c r="DO905" s="40">
        <f t="shared" si="210"/>
        <v>0</v>
      </c>
      <c r="DP905" s="40"/>
      <c r="DQ905" s="13" t="str">
        <f t="shared" si="211"/>
        <v/>
      </c>
      <c r="DR905" s="13"/>
      <c r="DS905" s="13"/>
    </row>
    <row r="906" spans="1:123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22"/>
      <c r="CD906" s="22"/>
      <c r="CE906" s="22"/>
      <c r="CF906" s="22"/>
      <c r="CG906" s="22"/>
      <c r="CH906" s="22"/>
      <c r="CI906" s="22"/>
      <c r="CJ906" s="22"/>
      <c r="CK906" s="22"/>
      <c r="CL906" s="22"/>
      <c r="CM906" s="22"/>
      <c r="CN906" s="22"/>
      <c r="CO906" s="22"/>
      <c r="CP906" s="22"/>
      <c r="CQ906" s="22"/>
      <c r="CR906" s="22"/>
      <c r="CS906" s="22"/>
      <c r="CT906" s="22"/>
      <c r="CU906" s="22"/>
      <c r="CV906" s="22"/>
      <c r="CW906" s="22"/>
      <c r="CX906" s="22">
        <v>898</v>
      </c>
      <c r="CY906" s="13" t="s">
        <v>2104</v>
      </c>
      <c r="CZ906" s="14" t="s">
        <v>2105</v>
      </c>
      <c r="DA906" s="13" t="s">
        <v>95</v>
      </c>
      <c r="DB906" s="13" t="s">
        <v>102</v>
      </c>
      <c r="DC906" s="40"/>
      <c r="DD906" s="13" t="str">
        <f t="shared" ref="DD906:DD969" si="215">IF($DB906=$DD$6,CY906,"")</f>
        <v/>
      </c>
      <c r="DE906" s="13" t="str">
        <f t="shared" ref="DE906:DE969" si="216">IF($DB906=$DD$6,CZ906,"")</f>
        <v/>
      </c>
      <c r="DF906" s="13" t="str">
        <f t="shared" ref="DF906:DF969" si="217">IF($DB906=$DD$6,DA906,"")</f>
        <v/>
      </c>
      <c r="DG906" s="40">
        <f t="shared" ref="DG906:DG969" si="218">IF($DB906=$DD$6,DC906,0)</f>
        <v>0</v>
      </c>
      <c r="DH906" s="13" t="str">
        <f t="shared" si="212"/>
        <v/>
      </c>
      <c r="DI906" s="22" t="str">
        <f t="shared" si="213"/>
        <v/>
      </c>
      <c r="DJ906" s="13" t="str">
        <f>IF(DI906="","",RANK(DI906,$DI$9:$DI$1415,1)+COUNTIF($DI$9:DI906,DI906)-1)</f>
        <v/>
      </c>
      <c r="DK906" s="13" t="str">
        <f t="shared" si="214"/>
        <v/>
      </c>
      <c r="DL906" s="13" t="str">
        <f t="shared" ref="DL906:DL969" si="219">INDEX(DD$9:DD$1415,MATCH($DK906,$DJ$9:$DJ$1415,0))</f>
        <v/>
      </c>
      <c r="DM906" s="14" t="str">
        <f t="shared" ref="DM906:DM969" si="220">INDEX(DE$9:DE$1415,MATCH($DK906,$DJ$9:$DJ$1415,0))</f>
        <v/>
      </c>
      <c r="DN906" s="13" t="str">
        <f t="shared" ref="DN906:DN969" si="221">INDEX(DF$9:DF$1415,MATCH($DK906,$DJ$9:$DJ$1415,0))</f>
        <v/>
      </c>
      <c r="DO906" s="40">
        <f t="shared" ref="DO906:DO969" si="222">INDEX(DG$9:DG$1415,MATCH($DK906,$DJ$9:$DJ$1415,0))</f>
        <v>0</v>
      </c>
      <c r="DP906" s="40"/>
      <c r="DQ906" s="13" t="str">
        <f t="shared" ref="DQ906:DQ969" si="223">INDEX(DH$9:DH$1415,MATCH($DK906,$DJ$9:$DJ$1415,0))</f>
        <v/>
      </c>
      <c r="DR906" s="13"/>
      <c r="DS906" s="13"/>
    </row>
    <row r="907" spans="1:123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22"/>
      <c r="CD907" s="22"/>
      <c r="CE907" s="22"/>
      <c r="CF907" s="22"/>
      <c r="CG907" s="22"/>
      <c r="CH907" s="22"/>
      <c r="CI907" s="22"/>
      <c r="CJ907" s="22"/>
      <c r="CK907" s="22"/>
      <c r="CL907" s="22"/>
      <c r="CM907" s="22"/>
      <c r="CN907" s="22"/>
      <c r="CO907" s="22"/>
      <c r="CP907" s="22"/>
      <c r="CQ907" s="22"/>
      <c r="CR907" s="22"/>
      <c r="CS907" s="22"/>
      <c r="CT907" s="22"/>
      <c r="CU907" s="22"/>
      <c r="CV907" s="22"/>
      <c r="CW907" s="22"/>
      <c r="CX907" s="22">
        <v>899</v>
      </c>
      <c r="CY907" s="13" t="s">
        <v>2106</v>
      </c>
      <c r="CZ907" s="14" t="s">
        <v>2107</v>
      </c>
      <c r="DA907" s="13" t="s">
        <v>95</v>
      </c>
      <c r="DB907" s="13" t="s">
        <v>102</v>
      </c>
      <c r="DC907" s="40"/>
      <c r="DD907" s="13" t="str">
        <f t="shared" si="215"/>
        <v/>
      </c>
      <c r="DE907" s="13" t="str">
        <f t="shared" si="216"/>
        <v/>
      </c>
      <c r="DF907" s="13" t="str">
        <f t="shared" si="217"/>
        <v/>
      </c>
      <c r="DG907" s="40">
        <f t="shared" si="218"/>
        <v>0</v>
      </c>
      <c r="DH907" s="13" t="str">
        <f t="shared" si="212"/>
        <v/>
      </c>
      <c r="DI907" s="22" t="str">
        <f t="shared" si="213"/>
        <v/>
      </c>
      <c r="DJ907" s="13" t="str">
        <f>IF(DI907="","",RANK(DI907,$DI$9:$DI$1415,1)+COUNTIF($DI$9:DI907,DI907)-1)</f>
        <v/>
      </c>
      <c r="DK907" s="13" t="str">
        <f t="shared" si="214"/>
        <v/>
      </c>
      <c r="DL907" s="13" t="str">
        <f t="shared" si="219"/>
        <v/>
      </c>
      <c r="DM907" s="14" t="str">
        <f t="shared" si="220"/>
        <v/>
      </c>
      <c r="DN907" s="13" t="str">
        <f t="shared" si="221"/>
        <v/>
      </c>
      <c r="DO907" s="40">
        <f t="shared" si="222"/>
        <v>0</v>
      </c>
      <c r="DP907" s="40"/>
      <c r="DQ907" s="13" t="str">
        <f t="shared" si="223"/>
        <v/>
      </c>
      <c r="DR907" s="13"/>
      <c r="DS907" s="13"/>
    </row>
    <row r="908" spans="1:123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22"/>
      <c r="CD908" s="22"/>
      <c r="CE908" s="22"/>
      <c r="CF908" s="22"/>
      <c r="CG908" s="22"/>
      <c r="CH908" s="22"/>
      <c r="CI908" s="22"/>
      <c r="CJ908" s="22"/>
      <c r="CK908" s="22"/>
      <c r="CL908" s="22"/>
      <c r="CM908" s="22"/>
      <c r="CN908" s="22"/>
      <c r="CO908" s="22"/>
      <c r="CP908" s="22"/>
      <c r="CQ908" s="22"/>
      <c r="CR908" s="22"/>
      <c r="CS908" s="22"/>
      <c r="CT908" s="22"/>
      <c r="CU908" s="22"/>
      <c r="CV908" s="22"/>
      <c r="CW908" s="22"/>
      <c r="CX908" s="22">
        <v>900</v>
      </c>
      <c r="CY908" s="13" t="s">
        <v>2108</v>
      </c>
      <c r="CZ908" s="14" t="s">
        <v>2109</v>
      </c>
      <c r="DA908" s="13" t="s">
        <v>95</v>
      </c>
      <c r="DB908" s="13" t="s">
        <v>102</v>
      </c>
      <c r="DC908" s="40"/>
      <c r="DD908" s="13" t="str">
        <f t="shared" si="215"/>
        <v/>
      </c>
      <c r="DE908" s="13" t="str">
        <f t="shared" si="216"/>
        <v/>
      </c>
      <c r="DF908" s="13" t="str">
        <f t="shared" si="217"/>
        <v/>
      </c>
      <c r="DG908" s="40">
        <f t="shared" si="218"/>
        <v>0</v>
      </c>
      <c r="DH908" s="13" t="str">
        <f t="shared" si="212"/>
        <v/>
      </c>
      <c r="DI908" s="22" t="str">
        <f t="shared" si="213"/>
        <v/>
      </c>
      <c r="DJ908" s="13" t="str">
        <f>IF(DI908="","",RANK(DI908,$DI$9:$DI$1415,1)+COUNTIF($DI$9:DI908,DI908)-1)</f>
        <v/>
      </c>
      <c r="DK908" s="13" t="str">
        <f t="shared" si="214"/>
        <v/>
      </c>
      <c r="DL908" s="13" t="str">
        <f t="shared" si="219"/>
        <v/>
      </c>
      <c r="DM908" s="14" t="str">
        <f t="shared" si="220"/>
        <v/>
      </c>
      <c r="DN908" s="13" t="str">
        <f t="shared" si="221"/>
        <v/>
      </c>
      <c r="DO908" s="40">
        <f t="shared" si="222"/>
        <v>0</v>
      </c>
      <c r="DP908" s="40"/>
      <c r="DQ908" s="13" t="str">
        <f t="shared" si="223"/>
        <v/>
      </c>
      <c r="DR908" s="13"/>
      <c r="DS908" s="13"/>
    </row>
    <row r="909" spans="1:123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22"/>
      <c r="CD909" s="22"/>
      <c r="CE909" s="22"/>
      <c r="CF909" s="22"/>
      <c r="CG909" s="22"/>
      <c r="CH909" s="22"/>
      <c r="CI909" s="22"/>
      <c r="CJ909" s="22"/>
      <c r="CK909" s="22"/>
      <c r="CL909" s="22"/>
      <c r="CM909" s="22"/>
      <c r="CN909" s="22"/>
      <c r="CO909" s="22"/>
      <c r="CP909" s="22"/>
      <c r="CQ909" s="22"/>
      <c r="CR909" s="22"/>
      <c r="CS909" s="22"/>
      <c r="CT909" s="22"/>
      <c r="CU909" s="22"/>
      <c r="CV909" s="22"/>
      <c r="CW909" s="22"/>
      <c r="CX909" s="22">
        <v>901</v>
      </c>
      <c r="CY909" s="13" t="s">
        <v>2110</v>
      </c>
      <c r="CZ909" s="14" t="s">
        <v>2111</v>
      </c>
      <c r="DA909" s="13" t="s">
        <v>95</v>
      </c>
      <c r="DB909" s="13" t="s">
        <v>102</v>
      </c>
      <c r="DC909" s="40"/>
      <c r="DD909" s="13" t="str">
        <f t="shared" si="215"/>
        <v/>
      </c>
      <c r="DE909" s="13" t="str">
        <f t="shared" si="216"/>
        <v/>
      </c>
      <c r="DF909" s="13" t="str">
        <f t="shared" si="217"/>
        <v/>
      </c>
      <c r="DG909" s="40">
        <f t="shared" si="218"/>
        <v>0</v>
      </c>
      <c r="DH909" s="13" t="str">
        <f t="shared" si="212"/>
        <v/>
      </c>
      <c r="DI909" s="22" t="str">
        <f t="shared" si="213"/>
        <v/>
      </c>
      <c r="DJ909" s="13" t="str">
        <f>IF(DI909="","",RANK(DI909,$DI$9:$DI$1415,1)+COUNTIF($DI$9:DI909,DI909)-1)</f>
        <v/>
      </c>
      <c r="DK909" s="13" t="str">
        <f t="shared" si="214"/>
        <v/>
      </c>
      <c r="DL909" s="13" t="str">
        <f t="shared" si="219"/>
        <v/>
      </c>
      <c r="DM909" s="14" t="str">
        <f t="shared" si="220"/>
        <v/>
      </c>
      <c r="DN909" s="13" t="str">
        <f t="shared" si="221"/>
        <v/>
      </c>
      <c r="DO909" s="40">
        <f t="shared" si="222"/>
        <v>0</v>
      </c>
      <c r="DP909" s="40"/>
      <c r="DQ909" s="13" t="str">
        <f t="shared" si="223"/>
        <v/>
      </c>
      <c r="DR909" s="13"/>
      <c r="DS909" s="13"/>
    </row>
    <row r="910" spans="1:123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22"/>
      <c r="CD910" s="22"/>
      <c r="CE910" s="22"/>
      <c r="CF910" s="22"/>
      <c r="CG910" s="22"/>
      <c r="CH910" s="22"/>
      <c r="CI910" s="22"/>
      <c r="CJ910" s="22"/>
      <c r="CK910" s="22"/>
      <c r="CL910" s="22"/>
      <c r="CM910" s="22"/>
      <c r="CN910" s="22"/>
      <c r="CO910" s="22"/>
      <c r="CP910" s="22"/>
      <c r="CQ910" s="22"/>
      <c r="CR910" s="22"/>
      <c r="CS910" s="22"/>
      <c r="CT910" s="22"/>
      <c r="CU910" s="22"/>
      <c r="CV910" s="22"/>
      <c r="CW910" s="22"/>
      <c r="CX910" s="22">
        <v>902</v>
      </c>
      <c r="CY910" s="13" t="s">
        <v>2112</v>
      </c>
      <c r="CZ910" s="14" t="s">
        <v>2113</v>
      </c>
      <c r="DA910" s="13" t="s">
        <v>95</v>
      </c>
      <c r="DB910" s="13" t="s">
        <v>102</v>
      </c>
      <c r="DC910" s="40"/>
      <c r="DD910" s="13" t="str">
        <f t="shared" si="215"/>
        <v/>
      </c>
      <c r="DE910" s="13" t="str">
        <f t="shared" si="216"/>
        <v/>
      </c>
      <c r="DF910" s="13" t="str">
        <f t="shared" si="217"/>
        <v/>
      </c>
      <c r="DG910" s="40">
        <f t="shared" si="218"/>
        <v>0</v>
      </c>
      <c r="DH910" s="13" t="str">
        <f t="shared" si="212"/>
        <v/>
      </c>
      <c r="DI910" s="22" t="str">
        <f t="shared" si="213"/>
        <v/>
      </c>
      <c r="DJ910" s="13" t="str">
        <f>IF(DI910="","",RANK(DI910,$DI$9:$DI$1415,1)+COUNTIF($DI$9:DI910,DI910)-1)</f>
        <v/>
      </c>
      <c r="DK910" s="13" t="str">
        <f t="shared" si="214"/>
        <v/>
      </c>
      <c r="DL910" s="13" t="str">
        <f t="shared" si="219"/>
        <v/>
      </c>
      <c r="DM910" s="14" t="str">
        <f t="shared" si="220"/>
        <v/>
      </c>
      <c r="DN910" s="13" t="str">
        <f t="shared" si="221"/>
        <v/>
      </c>
      <c r="DO910" s="40">
        <f t="shared" si="222"/>
        <v>0</v>
      </c>
      <c r="DP910" s="40"/>
      <c r="DQ910" s="13" t="str">
        <f t="shared" si="223"/>
        <v/>
      </c>
      <c r="DR910" s="13"/>
      <c r="DS910" s="13"/>
    </row>
    <row r="911" spans="1:123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22"/>
      <c r="CD911" s="22"/>
      <c r="CE911" s="22"/>
      <c r="CF911" s="22"/>
      <c r="CG911" s="22"/>
      <c r="CH911" s="22"/>
      <c r="CI911" s="22"/>
      <c r="CJ911" s="22"/>
      <c r="CK911" s="22"/>
      <c r="CL911" s="22"/>
      <c r="CM911" s="22"/>
      <c r="CN911" s="22"/>
      <c r="CO911" s="22"/>
      <c r="CP911" s="22"/>
      <c r="CQ911" s="22"/>
      <c r="CR911" s="22"/>
      <c r="CS911" s="22"/>
      <c r="CT911" s="22"/>
      <c r="CU911" s="22"/>
      <c r="CV911" s="22"/>
      <c r="CW911" s="22"/>
      <c r="CX911" s="22">
        <v>903</v>
      </c>
      <c r="CY911" s="13" t="s">
        <v>2114</v>
      </c>
      <c r="CZ911" s="14" t="s">
        <v>2115</v>
      </c>
      <c r="DA911" s="13" t="s">
        <v>95</v>
      </c>
      <c r="DB911" s="13" t="s">
        <v>102</v>
      </c>
      <c r="DC911" s="40"/>
      <c r="DD911" s="13" t="str">
        <f t="shared" si="215"/>
        <v/>
      </c>
      <c r="DE911" s="13" t="str">
        <f t="shared" si="216"/>
        <v/>
      </c>
      <c r="DF911" s="13" t="str">
        <f t="shared" si="217"/>
        <v/>
      </c>
      <c r="DG911" s="40">
        <f t="shared" si="218"/>
        <v>0</v>
      </c>
      <c r="DH911" s="13" t="str">
        <f t="shared" si="212"/>
        <v/>
      </c>
      <c r="DI911" s="22" t="str">
        <f t="shared" si="213"/>
        <v/>
      </c>
      <c r="DJ911" s="13" t="str">
        <f>IF(DI911="","",RANK(DI911,$DI$9:$DI$1415,1)+COUNTIF($DI$9:DI911,DI911)-1)</f>
        <v/>
      </c>
      <c r="DK911" s="13" t="str">
        <f t="shared" si="214"/>
        <v/>
      </c>
      <c r="DL911" s="13" t="str">
        <f t="shared" si="219"/>
        <v/>
      </c>
      <c r="DM911" s="14" t="str">
        <f t="shared" si="220"/>
        <v/>
      </c>
      <c r="DN911" s="13" t="str">
        <f t="shared" si="221"/>
        <v/>
      </c>
      <c r="DO911" s="40">
        <f t="shared" si="222"/>
        <v>0</v>
      </c>
      <c r="DP911" s="40"/>
      <c r="DQ911" s="13" t="str">
        <f t="shared" si="223"/>
        <v/>
      </c>
      <c r="DR911" s="13"/>
      <c r="DS911" s="13"/>
    </row>
    <row r="912" spans="1:123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22"/>
      <c r="CD912" s="22"/>
      <c r="CE912" s="22"/>
      <c r="CF912" s="22"/>
      <c r="CG912" s="22"/>
      <c r="CH912" s="22"/>
      <c r="CI912" s="22"/>
      <c r="CJ912" s="22"/>
      <c r="CK912" s="22"/>
      <c r="CL912" s="22"/>
      <c r="CM912" s="22"/>
      <c r="CN912" s="22"/>
      <c r="CO912" s="22"/>
      <c r="CP912" s="22"/>
      <c r="CQ912" s="22"/>
      <c r="CR912" s="22"/>
      <c r="CS912" s="22"/>
      <c r="CT912" s="22"/>
      <c r="CU912" s="22"/>
      <c r="CV912" s="22"/>
      <c r="CW912" s="22"/>
      <c r="CX912" s="22">
        <v>904</v>
      </c>
      <c r="CY912" s="13" t="s">
        <v>2116</v>
      </c>
      <c r="CZ912" s="14" t="s">
        <v>1415</v>
      </c>
      <c r="DA912" s="13" t="s">
        <v>95</v>
      </c>
      <c r="DB912" s="13" t="s">
        <v>101</v>
      </c>
      <c r="DC912" s="40"/>
      <c r="DD912" s="13" t="str">
        <f t="shared" si="215"/>
        <v/>
      </c>
      <c r="DE912" s="13" t="str">
        <f t="shared" si="216"/>
        <v/>
      </c>
      <c r="DF912" s="13" t="str">
        <f t="shared" si="217"/>
        <v/>
      </c>
      <c r="DG912" s="40">
        <f t="shared" si="218"/>
        <v>0</v>
      </c>
      <c r="DH912" s="13" t="str">
        <f t="shared" si="212"/>
        <v/>
      </c>
      <c r="DI912" s="22" t="str">
        <f t="shared" si="213"/>
        <v/>
      </c>
      <c r="DJ912" s="13" t="str">
        <f>IF(DI912="","",RANK(DI912,$DI$9:$DI$1415,1)+COUNTIF($DI$9:DI912,DI912)-1)</f>
        <v/>
      </c>
      <c r="DK912" s="13" t="str">
        <f t="shared" si="214"/>
        <v/>
      </c>
      <c r="DL912" s="13" t="str">
        <f t="shared" si="219"/>
        <v/>
      </c>
      <c r="DM912" s="14" t="str">
        <f t="shared" si="220"/>
        <v/>
      </c>
      <c r="DN912" s="13" t="str">
        <f t="shared" si="221"/>
        <v/>
      </c>
      <c r="DO912" s="40">
        <f t="shared" si="222"/>
        <v>0</v>
      </c>
      <c r="DP912" s="40"/>
      <c r="DQ912" s="13" t="str">
        <f t="shared" si="223"/>
        <v/>
      </c>
      <c r="DR912" s="13"/>
      <c r="DS912" s="13"/>
    </row>
    <row r="913" spans="1:123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22"/>
      <c r="CD913" s="22"/>
      <c r="CE913" s="22"/>
      <c r="CF913" s="22"/>
      <c r="CG913" s="22"/>
      <c r="CH913" s="22"/>
      <c r="CI913" s="22"/>
      <c r="CJ913" s="22"/>
      <c r="CK913" s="22"/>
      <c r="CL913" s="22"/>
      <c r="CM913" s="22"/>
      <c r="CN913" s="22"/>
      <c r="CO913" s="22"/>
      <c r="CP913" s="22"/>
      <c r="CQ913" s="22"/>
      <c r="CR913" s="22"/>
      <c r="CS913" s="22"/>
      <c r="CT913" s="22"/>
      <c r="CU913" s="22"/>
      <c r="CV913" s="22"/>
      <c r="CW913" s="22"/>
      <c r="CX913" s="22">
        <v>905</v>
      </c>
      <c r="CY913" s="13" t="s">
        <v>2117</v>
      </c>
      <c r="CZ913" s="14" t="s">
        <v>2118</v>
      </c>
      <c r="DA913" s="13" t="s">
        <v>95</v>
      </c>
      <c r="DB913" s="13" t="s">
        <v>101</v>
      </c>
      <c r="DC913" s="40"/>
      <c r="DD913" s="13" t="str">
        <f t="shared" si="215"/>
        <v/>
      </c>
      <c r="DE913" s="13" t="str">
        <f t="shared" si="216"/>
        <v/>
      </c>
      <c r="DF913" s="13" t="str">
        <f t="shared" si="217"/>
        <v/>
      </c>
      <c r="DG913" s="40">
        <f t="shared" si="218"/>
        <v>0</v>
      </c>
      <c r="DH913" s="13" t="str">
        <f t="shared" si="212"/>
        <v/>
      </c>
      <c r="DI913" s="22" t="str">
        <f t="shared" si="213"/>
        <v/>
      </c>
      <c r="DJ913" s="13" t="str">
        <f>IF(DI913="","",RANK(DI913,$DI$9:$DI$1415,1)+COUNTIF($DI$9:DI913,DI913)-1)</f>
        <v/>
      </c>
      <c r="DK913" s="13" t="str">
        <f t="shared" si="214"/>
        <v/>
      </c>
      <c r="DL913" s="13" t="str">
        <f t="shared" si="219"/>
        <v/>
      </c>
      <c r="DM913" s="14" t="str">
        <f t="shared" si="220"/>
        <v/>
      </c>
      <c r="DN913" s="13" t="str">
        <f t="shared" si="221"/>
        <v/>
      </c>
      <c r="DO913" s="40">
        <f t="shared" si="222"/>
        <v>0</v>
      </c>
      <c r="DP913" s="40"/>
      <c r="DQ913" s="13" t="str">
        <f t="shared" si="223"/>
        <v/>
      </c>
      <c r="DR913" s="13"/>
      <c r="DS913" s="13"/>
    </row>
    <row r="914" spans="1:123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22"/>
      <c r="CD914" s="22"/>
      <c r="CE914" s="22"/>
      <c r="CF914" s="22"/>
      <c r="CG914" s="22"/>
      <c r="CH914" s="22"/>
      <c r="CI914" s="22"/>
      <c r="CJ914" s="22"/>
      <c r="CK914" s="22"/>
      <c r="CL914" s="22"/>
      <c r="CM914" s="22"/>
      <c r="CN914" s="22"/>
      <c r="CO914" s="22"/>
      <c r="CP914" s="22"/>
      <c r="CQ914" s="22"/>
      <c r="CR914" s="22"/>
      <c r="CS914" s="22"/>
      <c r="CT914" s="22"/>
      <c r="CU914" s="22"/>
      <c r="CV914" s="22"/>
      <c r="CW914" s="22"/>
      <c r="CX914" s="22">
        <v>906</v>
      </c>
      <c r="CY914" s="13" t="s">
        <v>2119</v>
      </c>
      <c r="CZ914" s="14" t="s">
        <v>2120</v>
      </c>
      <c r="DA914" s="13" t="s">
        <v>95</v>
      </c>
      <c r="DB914" s="13" t="s">
        <v>46</v>
      </c>
      <c r="DC914" s="40"/>
      <c r="DD914" s="13" t="str">
        <f t="shared" si="215"/>
        <v/>
      </c>
      <c r="DE914" s="13" t="str">
        <f t="shared" si="216"/>
        <v/>
      </c>
      <c r="DF914" s="13" t="str">
        <f t="shared" si="217"/>
        <v/>
      </c>
      <c r="DG914" s="40">
        <f t="shared" si="218"/>
        <v>0</v>
      </c>
      <c r="DH914" s="13" t="str">
        <f t="shared" si="212"/>
        <v/>
      </c>
      <c r="DI914" s="22" t="str">
        <f t="shared" si="213"/>
        <v/>
      </c>
      <c r="DJ914" s="13" t="str">
        <f>IF(DI914="","",RANK(DI914,$DI$9:$DI$1415,1)+COUNTIF($DI$9:DI914,DI914)-1)</f>
        <v/>
      </c>
      <c r="DK914" s="13" t="str">
        <f t="shared" si="214"/>
        <v/>
      </c>
      <c r="DL914" s="13" t="str">
        <f t="shared" si="219"/>
        <v/>
      </c>
      <c r="DM914" s="14" t="str">
        <f t="shared" si="220"/>
        <v/>
      </c>
      <c r="DN914" s="13" t="str">
        <f t="shared" si="221"/>
        <v/>
      </c>
      <c r="DO914" s="40">
        <f t="shared" si="222"/>
        <v>0</v>
      </c>
      <c r="DP914" s="40"/>
      <c r="DQ914" s="13" t="str">
        <f t="shared" si="223"/>
        <v/>
      </c>
      <c r="DR914" s="13"/>
      <c r="DS914" s="13"/>
    </row>
    <row r="915" spans="1:123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22"/>
      <c r="CD915" s="22"/>
      <c r="CE915" s="22"/>
      <c r="CF915" s="22"/>
      <c r="CG915" s="22"/>
      <c r="CH915" s="22"/>
      <c r="CI915" s="22"/>
      <c r="CJ915" s="22"/>
      <c r="CK915" s="22"/>
      <c r="CL915" s="22"/>
      <c r="CM915" s="22"/>
      <c r="CN915" s="22"/>
      <c r="CO915" s="22"/>
      <c r="CP915" s="22"/>
      <c r="CQ915" s="22"/>
      <c r="CR915" s="22"/>
      <c r="CS915" s="22"/>
      <c r="CT915" s="22"/>
      <c r="CU915" s="22"/>
      <c r="CV915" s="22"/>
      <c r="CW915" s="22"/>
      <c r="CX915" s="22">
        <v>907</v>
      </c>
      <c r="CY915" s="13" t="s">
        <v>2121</v>
      </c>
      <c r="CZ915" s="14" t="s">
        <v>2122</v>
      </c>
      <c r="DA915" s="13" t="s">
        <v>95</v>
      </c>
      <c r="DB915" s="13" t="s">
        <v>105</v>
      </c>
      <c r="DC915" s="40"/>
      <c r="DD915" s="13" t="str">
        <f t="shared" si="215"/>
        <v/>
      </c>
      <c r="DE915" s="13" t="str">
        <f t="shared" si="216"/>
        <v/>
      </c>
      <c r="DF915" s="13" t="str">
        <f t="shared" si="217"/>
        <v/>
      </c>
      <c r="DG915" s="40">
        <f t="shared" si="218"/>
        <v>0</v>
      </c>
      <c r="DH915" s="13" t="str">
        <f t="shared" si="212"/>
        <v/>
      </c>
      <c r="DI915" s="22" t="str">
        <f t="shared" si="213"/>
        <v/>
      </c>
      <c r="DJ915" s="13" t="str">
        <f>IF(DI915="","",RANK(DI915,$DI$9:$DI$1415,1)+COUNTIF($DI$9:DI915,DI915)-1)</f>
        <v/>
      </c>
      <c r="DK915" s="13" t="str">
        <f t="shared" si="214"/>
        <v/>
      </c>
      <c r="DL915" s="13" t="str">
        <f t="shared" si="219"/>
        <v/>
      </c>
      <c r="DM915" s="14" t="str">
        <f t="shared" si="220"/>
        <v/>
      </c>
      <c r="DN915" s="13" t="str">
        <f t="shared" si="221"/>
        <v/>
      </c>
      <c r="DO915" s="40">
        <f t="shared" si="222"/>
        <v>0</v>
      </c>
      <c r="DP915" s="40"/>
      <c r="DQ915" s="13" t="str">
        <f t="shared" si="223"/>
        <v/>
      </c>
      <c r="DR915" s="13"/>
      <c r="DS915" s="13"/>
    </row>
    <row r="916" spans="1:123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22"/>
      <c r="CD916" s="22"/>
      <c r="CE916" s="22"/>
      <c r="CF916" s="22"/>
      <c r="CG916" s="22"/>
      <c r="CH916" s="22"/>
      <c r="CI916" s="22"/>
      <c r="CJ916" s="22"/>
      <c r="CK916" s="22"/>
      <c r="CL916" s="22"/>
      <c r="CM916" s="22"/>
      <c r="CN916" s="22"/>
      <c r="CO916" s="22"/>
      <c r="CP916" s="22"/>
      <c r="CQ916" s="22"/>
      <c r="CR916" s="22"/>
      <c r="CS916" s="22"/>
      <c r="CT916" s="22"/>
      <c r="CU916" s="22"/>
      <c r="CV916" s="22"/>
      <c r="CW916" s="22"/>
      <c r="CX916" s="22">
        <v>908</v>
      </c>
      <c r="CY916" s="13" t="s">
        <v>2123</v>
      </c>
      <c r="CZ916" s="14" t="s">
        <v>2124</v>
      </c>
      <c r="DA916" s="13" t="s">
        <v>95</v>
      </c>
      <c r="DB916" s="13" t="s">
        <v>103</v>
      </c>
      <c r="DC916" s="40"/>
      <c r="DD916" s="13" t="str">
        <f t="shared" si="215"/>
        <v/>
      </c>
      <c r="DE916" s="13" t="str">
        <f t="shared" si="216"/>
        <v/>
      </c>
      <c r="DF916" s="13" t="str">
        <f t="shared" si="217"/>
        <v/>
      </c>
      <c r="DG916" s="40">
        <f t="shared" si="218"/>
        <v>0</v>
      </c>
      <c r="DH916" s="13" t="str">
        <f t="shared" si="212"/>
        <v/>
      </c>
      <c r="DI916" s="22" t="str">
        <f t="shared" si="213"/>
        <v/>
      </c>
      <c r="DJ916" s="13" t="str">
        <f>IF(DI916="","",RANK(DI916,$DI$9:$DI$1415,1)+COUNTIF($DI$9:DI916,DI916)-1)</f>
        <v/>
      </c>
      <c r="DK916" s="13" t="str">
        <f t="shared" si="214"/>
        <v/>
      </c>
      <c r="DL916" s="13" t="str">
        <f t="shared" si="219"/>
        <v/>
      </c>
      <c r="DM916" s="14" t="str">
        <f t="shared" si="220"/>
        <v/>
      </c>
      <c r="DN916" s="13" t="str">
        <f t="shared" si="221"/>
        <v/>
      </c>
      <c r="DO916" s="40">
        <f t="shared" si="222"/>
        <v>0</v>
      </c>
      <c r="DP916" s="40"/>
      <c r="DQ916" s="13" t="str">
        <f t="shared" si="223"/>
        <v/>
      </c>
      <c r="DR916" s="13"/>
      <c r="DS916" s="13"/>
    </row>
    <row r="917" spans="1:123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22"/>
      <c r="CD917" s="22"/>
      <c r="CE917" s="22"/>
      <c r="CF917" s="22"/>
      <c r="CG917" s="22"/>
      <c r="CH917" s="22"/>
      <c r="CI917" s="22"/>
      <c r="CJ917" s="22"/>
      <c r="CK917" s="22"/>
      <c r="CL917" s="22"/>
      <c r="CM917" s="22"/>
      <c r="CN917" s="22"/>
      <c r="CO917" s="22"/>
      <c r="CP917" s="22"/>
      <c r="CQ917" s="22"/>
      <c r="CR917" s="22"/>
      <c r="CS917" s="22"/>
      <c r="CT917" s="22"/>
      <c r="CU917" s="22"/>
      <c r="CV917" s="22"/>
      <c r="CW917" s="22"/>
      <c r="CX917" s="22">
        <v>909</v>
      </c>
      <c r="CY917" s="13" t="s">
        <v>2125</v>
      </c>
      <c r="CZ917" s="14" t="s">
        <v>2126</v>
      </c>
      <c r="DA917" s="13" t="s">
        <v>95</v>
      </c>
      <c r="DB917" s="13" t="s">
        <v>103</v>
      </c>
      <c r="DC917" s="40"/>
      <c r="DD917" s="13" t="str">
        <f t="shared" si="215"/>
        <v/>
      </c>
      <c r="DE917" s="13" t="str">
        <f t="shared" si="216"/>
        <v/>
      </c>
      <c r="DF917" s="13" t="str">
        <f t="shared" si="217"/>
        <v/>
      </c>
      <c r="DG917" s="40">
        <f t="shared" si="218"/>
        <v>0</v>
      </c>
      <c r="DH917" s="13" t="str">
        <f t="shared" si="212"/>
        <v/>
      </c>
      <c r="DI917" s="22" t="str">
        <f t="shared" si="213"/>
        <v/>
      </c>
      <c r="DJ917" s="13" t="str">
        <f>IF(DI917="","",RANK(DI917,$DI$9:$DI$1415,1)+COUNTIF($DI$9:DI917,DI917)-1)</f>
        <v/>
      </c>
      <c r="DK917" s="13" t="str">
        <f t="shared" si="214"/>
        <v/>
      </c>
      <c r="DL917" s="13" t="str">
        <f t="shared" si="219"/>
        <v/>
      </c>
      <c r="DM917" s="14" t="str">
        <f t="shared" si="220"/>
        <v/>
      </c>
      <c r="DN917" s="13" t="str">
        <f t="shared" si="221"/>
        <v/>
      </c>
      <c r="DO917" s="40">
        <f t="shared" si="222"/>
        <v>0</v>
      </c>
      <c r="DP917" s="40"/>
      <c r="DQ917" s="13" t="str">
        <f t="shared" si="223"/>
        <v/>
      </c>
      <c r="DR917" s="13"/>
      <c r="DS917" s="13"/>
    </row>
    <row r="918" spans="1:123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2"/>
      <c r="CP918" s="22"/>
      <c r="CQ918" s="22"/>
      <c r="CR918" s="22"/>
      <c r="CS918" s="22"/>
      <c r="CT918" s="22"/>
      <c r="CU918" s="22"/>
      <c r="CV918" s="22"/>
      <c r="CW918" s="22"/>
      <c r="CX918" s="22">
        <v>910</v>
      </c>
      <c r="CY918" s="13" t="s">
        <v>2127</v>
      </c>
      <c r="CZ918" s="14" t="s">
        <v>2128</v>
      </c>
      <c r="DA918" s="13" t="s">
        <v>95</v>
      </c>
      <c r="DB918" s="13" t="s">
        <v>52</v>
      </c>
      <c r="DC918" s="40"/>
      <c r="DD918" s="13" t="str">
        <f t="shared" si="215"/>
        <v/>
      </c>
      <c r="DE918" s="13" t="str">
        <f t="shared" si="216"/>
        <v/>
      </c>
      <c r="DF918" s="13" t="str">
        <f t="shared" si="217"/>
        <v/>
      </c>
      <c r="DG918" s="40">
        <f t="shared" si="218"/>
        <v>0</v>
      </c>
      <c r="DH918" s="13" t="str">
        <f t="shared" si="212"/>
        <v/>
      </c>
      <c r="DI918" s="22" t="str">
        <f t="shared" si="213"/>
        <v/>
      </c>
      <c r="DJ918" s="13" t="str">
        <f>IF(DI918="","",RANK(DI918,$DI$9:$DI$1415,1)+COUNTIF($DI$9:DI918,DI918)-1)</f>
        <v/>
      </c>
      <c r="DK918" s="13" t="str">
        <f t="shared" si="214"/>
        <v/>
      </c>
      <c r="DL918" s="13" t="str">
        <f t="shared" si="219"/>
        <v/>
      </c>
      <c r="DM918" s="14" t="str">
        <f t="shared" si="220"/>
        <v/>
      </c>
      <c r="DN918" s="13" t="str">
        <f t="shared" si="221"/>
        <v/>
      </c>
      <c r="DO918" s="40">
        <f t="shared" si="222"/>
        <v>0</v>
      </c>
      <c r="DP918" s="40"/>
      <c r="DQ918" s="13" t="str">
        <f t="shared" si="223"/>
        <v/>
      </c>
      <c r="DR918" s="13"/>
      <c r="DS918" s="13"/>
    </row>
    <row r="919" spans="1:123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2"/>
      <c r="CP919" s="22"/>
      <c r="CQ919" s="22"/>
      <c r="CR919" s="22"/>
      <c r="CS919" s="22"/>
      <c r="CT919" s="22"/>
      <c r="CU919" s="22"/>
      <c r="CV919" s="22"/>
      <c r="CW919" s="22"/>
      <c r="CX919" s="22">
        <v>911</v>
      </c>
      <c r="CY919" s="13" t="s">
        <v>2129</v>
      </c>
      <c r="CZ919" s="14" t="s">
        <v>2130</v>
      </c>
      <c r="DA919" s="13" t="s">
        <v>95</v>
      </c>
      <c r="DB919" s="13" t="s">
        <v>52</v>
      </c>
      <c r="DC919" s="40"/>
      <c r="DD919" s="13" t="str">
        <f t="shared" si="215"/>
        <v/>
      </c>
      <c r="DE919" s="13" t="str">
        <f t="shared" si="216"/>
        <v/>
      </c>
      <c r="DF919" s="13" t="str">
        <f t="shared" si="217"/>
        <v/>
      </c>
      <c r="DG919" s="40">
        <f t="shared" si="218"/>
        <v>0</v>
      </c>
      <c r="DH919" s="13" t="str">
        <f t="shared" si="212"/>
        <v/>
      </c>
      <c r="DI919" s="22" t="str">
        <f t="shared" si="213"/>
        <v/>
      </c>
      <c r="DJ919" s="13" t="str">
        <f>IF(DI919="","",RANK(DI919,$DI$9:$DI$1415,1)+COUNTIF($DI$9:DI919,DI919)-1)</f>
        <v/>
      </c>
      <c r="DK919" s="13" t="str">
        <f t="shared" si="214"/>
        <v/>
      </c>
      <c r="DL919" s="13" t="str">
        <f t="shared" si="219"/>
        <v/>
      </c>
      <c r="DM919" s="14" t="str">
        <f t="shared" si="220"/>
        <v/>
      </c>
      <c r="DN919" s="13" t="str">
        <f t="shared" si="221"/>
        <v/>
      </c>
      <c r="DO919" s="40">
        <f t="shared" si="222"/>
        <v>0</v>
      </c>
      <c r="DP919" s="40"/>
      <c r="DQ919" s="13" t="str">
        <f t="shared" si="223"/>
        <v/>
      </c>
      <c r="DR919" s="13"/>
      <c r="DS919" s="13"/>
    </row>
    <row r="920" spans="1:123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2"/>
      <c r="CP920" s="22"/>
      <c r="CQ920" s="22"/>
      <c r="CR920" s="22"/>
      <c r="CS920" s="22"/>
      <c r="CT920" s="22"/>
      <c r="CU920" s="22"/>
      <c r="CV920" s="22"/>
      <c r="CW920" s="22"/>
      <c r="CX920" s="22">
        <v>912</v>
      </c>
      <c r="CY920" s="13" t="s">
        <v>2131</v>
      </c>
      <c r="CZ920" s="14" t="s">
        <v>2132</v>
      </c>
      <c r="DA920" s="13" t="s">
        <v>95</v>
      </c>
      <c r="DB920" s="13" t="s">
        <v>99</v>
      </c>
      <c r="DC920" s="40"/>
      <c r="DD920" s="13" t="str">
        <f t="shared" si="215"/>
        <v/>
      </c>
      <c r="DE920" s="13" t="str">
        <f t="shared" si="216"/>
        <v/>
      </c>
      <c r="DF920" s="13" t="str">
        <f t="shared" si="217"/>
        <v/>
      </c>
      <c r="DG920" s="40">
        <f t="shared" si="218"/>
        <v>0</v>
      </c>
      <c r="DH920" s="13" t="str">
        <f t="shared" si="212"/>
        <v/>
      </c>
      <c r="DI920" s="22" t="str">
        <f t="shared" si="213"/>
        <v/>
      </c>
      <c r="DJ920" s="13" t="str">
        <f>IF(DI920="","",RANK(DI920,$DI$9:$DI$1415,1)+COUNTIF($DI$9:DI920,DI920)-1)</f>
        <v/>
      </c>
      <c r="DK920" s="13" t="str">
        <f t="shared" si="214"/>
        <v/>
      </c>
      <c r="DL920" s="13" t="str">
        <f t="shared" si="219"/>
        <v/>
      </c>
      <c r="DM920" s="14" t="str">
        <f t="shared" si="220"/>
        <v/>
      </c>
      <c r="DN920" s="13" t="str">
        <f t="shared" si="221"/>
        <v/>
      </c>
      <c r="DO920" s="40">
        <f t="shared" si="222"/>
        <v>0</v>
      </c>
      <c r="DP920" s="40"/>
      <c r="DQ920" s="13" t="str">
        <f t="shared" si="223"/>
        <v/>
      </c>
      <c r="DR920" s="13"/>
      <c r="DS920" s="13"/>
    </row>
    <row r="921" spans="1:123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2"/>
      <c r="CP921" s="22"/>
      <c r="CQ921" s="22"/>
      <c r="CR921" s="22"/>
      <c r="CS921" s="22"/>
      <c r="CT921" s="22"/>
      <c r="CU921" s="22"/>
      <c r="CV921" s="22"/>
      <c r="CW921" s="22"/>
      <c r="CX921" s="22">
        <v>913</v>
      </c>
      <c r="CY921" s="13" t="s">
        <v>2133</v>
      </c>
      <c r="CZ921" s="14" t="s">
        <v>2134</v>
      </c>
      <c r="DA921" s="13" t="s">
        <v>95</v>
      </c>
      <c r="DB921" s="13" t="s">
        <v>99</v>
      </c>
      <c r="DC921" s="40"/>
      <c r="DD921" s="13" t="str">
        <f t="shared" si="215"/>
        <v/>
      </c>
      <c r="DE921" s="13" t="str">
        <f t="shared" si="216"/>
        <v/>
      </c>
      <c r="DF921" s="13" t="str">
        <f t="shared" si="217"/>
        <v/>
      </c>
      <c r="DG921" s="40">
        <f t="shared" si="218"/>
        <v>0</v>
      </c>
      <c r="DH921" s="13" t="str">
        <f t="shared" si="212"/>
        <v/>
      </c>
      <c r="DI921" s="22" t="str">
        <f t="shared" si="213"/>
        <v/>
      </c>
      <c r="DJ921" s="13" t="str">
        <f>IF(DI921="","",RANK(DI921,$DI$9:$DI$1415,1)+COUNTIF($DI$9:DI921,DI921)-1)</f>
        <v/>
      </c>
      <c r="DK921" s="13" t="str">
        <f t="shared" si="214"/>
        <v/>
      </c>
      <c r="DL921" s="13" t="str">
        <f t="shared" si="219"/>
        <v/>
      </c>
      <c r="DM921" s="14" t="str">
        <f t="shared" si="220"/>
        <v/>
      </c>
      <c r="DN921" s="13" t="str">
        <f t="shared" si="221"/>
        <v/>
      </c>
      <c r="DO921" s="40">
        <f t="shared" si="222"/>
        <v>0</v>
      </c>
      <c r="DP921" s="40"/>
      <c r="DQ921" s="13" t="str">
        <f t="shared" si="223"/>
        <v/>
      </c>
      <c r="DR921" s="13"/>
      <c r="DS921" s="13"/>
    </row>
    <row r="922" spans="1:123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2"/>
      <c r="CP922" s="22"/>
      <c r="CQ922" s="22"/>
      <c r="CR922" s="22"/>
      <c r="CS922" s="22"/>
      <c r="CT922" s="22"/>
      <c r="CU922" s="22"/>
      <c r="CV922" s="22"/>
      <c r="CW922" s="22"/>
      <c r="CX922" s="22">
        <v>914</v>
      </c>
      <c r="CY922" s="13" t="s">
        <v>2135</v>
      </c>
      <c r="CZ922" s="14" t="s">
        <v>2136</v>
      </c>
      <c r="DA922" s="13" t="s">
        <v>95</v>
      </c>
      <c r="DB922" s="13" t="s">
        <v>99</v>
      </c>
      <c r="DC922" s="40"/>
      <c r="DD922" s="13" t="str">
        <f t="shared" si="215"/>
        <v/>
      </c>
      <c r="DE922" s="13" t="str">
        <f t="shared" si="216"/>
        <v/>
      </c>
      <c r="DF922" s="13" t="str">
        <f t="shared" si="217"/>
        <v/>
      </c>
      <c r="DG922" s="40">
        <f t="shared" si="218"/>
        <v>0</v>
      </c>
      <c r="DH922" s="13" t="str">
        <f t="shared" si="212"/>
        <v/>
      </c>
      <c r="DI922" s="22" t="str">
        <f t="shared" si="213"/>
        <v/>
      </c>
      <c r="DJ922" s="13" t="str">
        <f>IF(DI922="","",RANK(DI922,$DI$9:$DI$1415,1)+COUNTIF($DI$9:DI922,DI922)-1)</f>
        <v/>
      </c>
      <c r="DK922" s="13" t="str">
        <f t="shared" si="214"/>
        <v/>
      </c>
      <c r="DL922" s="13" t="str">
        <f t="shared" si="219"/>
        <v/>
      </c>
      <c r="DM922" s="14" t="str">
        <f t="shared" si="220"/>
        <v/>
      </c>
      <c r="DN922" s="13" t="str">
        <f t="shared" si="221"/>
        <v/>
      </c>
      <c r="DO922" s="40">
        <f t="shared" si="222"/>
        <v>0</v>
      </c>
      <c r="DP922" s="40"/>
      <c r="DQ922" s="13" t="str">
        <f t="shared" si="223"/>
        <v/>
      </c>
      <c r="DR922" s="13"/>
      <c r="DS922" s="13"/>
    </row>
    <row r="923" spans="1:123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2"/>
      <c r="CP923" s="22"/>
      <c r="CQ923" s="22"/>
      <c r="CR923" s="22"/>
      <c r="CS923" s="22"/>
      <c r="CT923" s="22"/>
      <c r="CU923" s="22"/>
      <c r="CV923" s="22"/>
      <c r="CW923" s="22"/>
      <c r="CX923" s="22">
        <v>915</v>
      </c>
      <c r="CY923" s="13" t="s">
        <v>2137</v>
      </c>
      <c r="CZ923" s="14" t="s">
        <v>2138</v>
      </c>
      <c r="DA923" s="13" t="s">
        <v>95</v>
      </c>
      <c r="DB923" s="13" t="s">
        <v>99</v>
      </c>
      <c r="DC923" s="40"/>
      <c r="DD923" s="13" t="str">
        <f t="shared" si="215"/>
        <v/>
      </c>
      <c r="DE923" s="13" t="str">
        <f t="shared" si="216"/>
        <v/>
      </c>
      <c r="DF923" s="13" t="str">
        <f t="shared" si="217"/>
        <v/>
      </c>
      <c r="DG923" s="40">
        <f t="shared" si="218"/>
        <v>0</v>
      </c>
      <c r="DH923" s="13" t="str">
        <f t="shared" si="212"/>
        <v/>
      </c>
      <c r="DI923" s="22" t="str">
        <f t="shared" si="213"/>
        <v/>
      </c>
      <c r="DJ923" s="13" t="str">
        <f>IF(DI923="","",RANK(DI923,$DI$9:$DI$1415,1)+COUNTIF($DI$9:DI923,DI923)-1)</f>
        <v/>
      </c>
      <c r="DK923" s="13" t="str">
        <f t="shared" si="214"/>
        <v/>
      </c>
      <c r="DL923" s="13" t="str">
        <f t="shared" si="219"/>
        <v/>
      </c>
      <c r="DM923" s="14" t="str">
        <f t="shared" si="220"/>
        <v/>
      </c>
      <c r="DN923" s="13" t="str">
        <f t="shared" si="221"/>
        <v/>
      </c>
      <c r="DO923" s="40">
        <f t="shared" si="222"/>
        <v>0</v>
      </c>
      <c r="DP923" s="40"/>
      <c r="DQ923" s="13" t="str">
        <f t="shared" si="223"/>
        <v/>
      </c>
      <c r="DR923" s="13"/>
      <c r="DS923" s="13"/>
    </row>
    <row r="924" spans="1:123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2"/>
      <c r="CP924" s="22"/>
      <c r="CQ924" s="22"/>
      <c r="CR924" s="22"/>
      <c r="CS924" s="22"/>
      <c r="CT924" s="22"/>
      <c r="CU924" s="22"/>
      <c r="CV924" s="22"/>
      <c r="CW924" s="22"/>
      <c r="CX924" s="22">
        <v>916</v>
      </c>
      <c r="CY924" s="13" t="s">
        <v>2139</v>
      </c>
      <c r="CZ924" s="14" t="s">
        <v>2140</v>
      </c>
      <c r="DA924" s="13" t="s">
        <v>95</v>
      </c>
      <c r="DB924" s="13" t="s">
        <v>99</v>
      </c>
      <c r="DC924" s="40"/>
      <c r="DD924" s="13" t="str">
        <f t="shared" si="215"/>
        <v/>
      </c>
      <c r="DE924" s="13" t="str">
        <f t="shared" si="216"/>
        <v/>
      </c>
      <c r="DF924" s="13" t="str">
        <f t="shared" si="217"/>
        <v/>
      </c>
      <c r="DG924" s="40">
        <f t="shared" si="218"/>
        <v>0</v>
      </c>
      <c r="DH924" s="13" t="str">
        <f t="shared" si="212"/>
        <v/>
      </c>
      <c r="DI924" s="22" t="str">
        <f t="shared" si="213"/>
        <v/>
      </c>
      <c r="DJ924" s="13" t="str">
        <f>IF(DI924="","",RANK(DI924,$DI$9:$DI$1415,1)+COUNTIF($DI$9:DI924,DI924)-1)</f>
        <v/>
      </c>
      <c r="DK924" s="13" t="str">
        <f t="shared" si="214"/>
        <v/>
      </c>
      <c r="DL924" s="13" t="str">
        <f t="shared" si="219"/>
        <v/>
      </c>
      <c r="DM924" s="14" t="str">
        <f t="shared" si="220"/>
        <v/>
      </c>
      <c r="DN924" s="13" t="str">
        <f t="shared" si="221"/>
        <v/>
      </c>
      <c r="DO924" s="40">
        <f t="shared" si="222"/>
        <v>0</v>
      </c>
      <c r="DP924" s="40"/>
      <c r="DQ924" s="13" t="str">
        <f t="shared" si="223"/>
        <v/>
      </c>
      <c r="DR924" s="13"/>
      <c r="DS924" s="13"/>
    </row>
    <row r="925" spans="1:123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2"/>
      <c r="CP925" s="22"/>
      <c r="CQ925" s="22"/>
      <c r="CR925" s="22"/>
      <c r="CS925" s="22"/>
      <c r="CT925" s="22"/>
      <c r="CU925" s="22"/>
      <c r="CV925" s="22"/>
      <c r="CW925" s="22"/>
      <c r="CX925" s="22">
        <v>917</v>
      </c>
      <c r="CY925" s="13" t="s">
        <v>2141</v>
      </c>
      <c r="CZ925" s="14" t="s">
        <v>2142</v>
      </c>
      <c r="DA925" s="13" t="s">
        <v>95</v>
      </c>
      <c r="DB925" s="13" t="s">
        <v>99</v>
      </c>
      <c r="DC925" s="40"/>
      <c r="DD925" s="13" t="str">
        <f t="shared" si="215"/>
        <v/>
      </c>
      <c r="DE925" s="13" t="str">
        <f t="shared" si="216"/>
        <v/>
      </c>
      <c r="DF925" s="13" t="str">
        <f t="shared" si="217"/>
        <v/>
      </c>
      <c r="DG925" s="40">
        <f t="shared" si="218"/>
        <v>0</v>
      </c>
      <c r="DH925" s="13" t="str">
        <f t="shared" si="212"/>
        <v/>
      </c>
      <c r="DI925" s="22" t="str">
        <f t="shared" si="213"/>
        <v/>
      </c>
      <c r="DJ925" s="13" t="str">
        <f>IF(DI925="","",RANK(DI925,$DI$9:$DI$1415,1)+COUNTIF($DI$9:DI925,DI925)-1)</f>
        <v/>
      </c>
      <c r="DK925" s="13" t="str">
        <f t="shared" si="214"/>
        <v/>
      </c>
      <c r="DL925" s="13" t="str">
        <f t="shared" si="219"/>
        <v/>
      </c>
      <c r="DM925" s="14" t="str">
        <f t="shared" si="220"/>
        <v/>
      </c>
      <c r="DN925" s="13" t="str">
        <f t="shared" si="221"/>
        <v/>
      </c>
      <c r="DO925" s="40">
        <f t="shared" si="222"/>
        <v>0</v>
      </c>
      <c r="DP925" s="40"/>
      <c r="DQ925" s="13" t="str">
        <f t="shared" si="223"/>
        <v/>
      </c>
      <c r="DR925" s="13"/>
      <c r="DS925" s="13"/>
    </row>
    <row r="926" spans="1:123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2"/>
      <c r="CP926" s="22"/>
      <c r="CQ926" s="22"/>
      <c r="CR926" s="22"/>
      <c r="CS926" s="22"/>
      <c r="CT926" s="22"/>
      <c r="CU926" s="22"/>
      <c r="CV926" s="22"/>
      <c r="CW926" s="22"/>
      <c r="CX926" s="22">
        <v>918</v>
      </c>
      <c r="CY926" s="13" t="s">
        <v>2143</v>
      </c>
      <c r="CZ926" s="14" t="s">
        <v>2144</v>
      </c>
      <c r="DA926" s="13" t="s">
        <v>95</v>
      </c>
      <c r="DB926" s="13" t="s">
        <v>99</v>
      </c>
      <c r="DC926" s="40"/>
      <c r="DD926" s="13" t="str">
        <f t="shared" si="215"/>
        <v/>
      </c>
      <c r="DE926" s="13" t="str">
        <f t="shared" si="216"/>
        <v/>
      </c>
      <c r="DF926" s="13" t="str">
        <f t="shared" si="217"/>
        <v/>
      </c>
      <c r="DG926" s="40">
        <f t="shared" si="218"/>
        <v>0</v>
      </c>
      <c r="DH926" s="13" t="str">
        <f t="shared" si="212"/>
        <v/>
      </c>
      <c r="DI926" s="22" t="str">
        <f t="shared" si="213"/>
        <v/>
      </c>
      <c r="DJ926" s="13" t="str">
        <f>IF(DI926="","",RANK(DI926,$DI$9:$DI$1415,1)+COUNTIF($DI$9:DI926,DI926)-1)</f>
        <v/>
      </c>
      <c r="DK926" s="13" t="str">
        <f t="shared" si="214"/>
        <v/>
      </c>
      <c r="DL926" s="13" t="str">
        <f t="shared" si="219"/>
        <v/>
      </c>
      <c r="DM926" s="14" t="str">
        <f t="shared" si="220"/>
        <v/>
      </c>
      <c r="DN926" s="13" t="str">
        <f t="shared" si="221"/>
        <v/>
      </c>
      <c r="DO926" s="40">
        <f t="shared" si="222"/>
        <v>0</v>
      </c>
      <c r="DP926" s="40"/>
      <c r="DQ926" s="13" t="str">
        <f t="shared" si="223"/>
        <v/>
      </c>
      <c r="DR926" s="13"/>
      <c r="DS926" s="13"/>
    </row>
    <row r="927" spans="1:123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2"/>
      <c r="CP927" s="22"/>
      <c r="CQ927" s="22"/>
      <c r="CR927" s="22"/>
      <c r="CS927" s="22"/>
      <c r="CT927" s="22"/>
      <c r="CU927" s="22"/>
      <c r="CV927" s="22"/>
      <c r="CW927" s="22"/>
      <c r="CX927" s="22">
        <v>919</v>
      </c>
      <c r="CY927" s="13" t="s">
        <v>2145</v>
      </c>
      <c r="CZ927" s="14" t="s">
        <v>2146</v>
      </c>
      <c r="DA927" s="13" t="s">
        <v>95</v>
      </c>
      <c r="DB927" s="13" t="s">
        <v>99</v>
      </c>
      <c r="DC927" s="40"/>
      <c r="DD927" s="13" t="str">
        <f t="shared" si="215"/>
        <v/>
      </c>
      <c r="DE927" s="13" t="str">
        <f t="shared" si="216"/>
        <v/>
      </c>
      <c r="DF927" s="13" t="str">
        <f t="shared" si="217"/>
        <v/>
      </c>
      <c r="DG927" s="40">
        <f t="shared" si="218"/>
        <v>0</v>
      </c>
      <c r="DH927" s="13" t="str">
        <f t="shared" si="212"/>
        <v/>
      </c>
      <c r="DI927" s="22" t="str">
        <f t="shared" si="213"/>
        <v/>
      </c>
      <c r="DJ927" s="13" t="str">
        <f>IF(DI927="","",RANK(DI927,$DI$9:$DI$1415,1)+COUNTIF($DI$9:DI927,DI927)-1)</f>
        <v/>
      </c>
      <c r="DK927" s="13" t="str">
        <f t="shared" si="214"/>
        <v/>
      </c>
      <c r="DL927" s="13" t="str">
        <f t="shared" si="219"/>
        <v/>
      </c>
      <c r="DM927" s="14" t="str">
        <f t="shared" si="220"/>
        <v/>
      </c>
      <c r="DN927" s="13" t="str">
        <f t="shared" si="221"/>
        <v/>
      </c>
      <c r="DO927" s="40">
        <f t="shared" si="222"/>
        <v>0</v>
      </c>
      <c r="DP927" s="40"/>
      <c r="DQ927" s="13" t="str">
        <f t="shared" si="223"/>
        <v/>
      </c>
      <c r="DR927" s="13"/>
      <c r="DS927" s="13"/>
    </row>
    <row r="928" spans="1:123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2"/>
      <c r="CP928" s="22"/>
      <c r="CQ928" s="22"/>
      <c r="CR928" s="22"/>
      <c r="CS928" s="22"/>
      <c r="CT928" s="22"/>
      <c r="CU928" s="22"/>
      <c r="CV928" s="22"/>
      <c r="CW928" s="22"/>
      <c r="CX928" s="22">
        <v>920</v>
      </c>
      <c r="CY928" s="13" t="s">
        <v>2147</v>
      </c>
      <c r="CZ928" s="14" t="s">
        <v>2148</v>
      </c>
      <c r="DA928" s="13" t="s">
        <v>1802</v>
      </c>
      <c r="DB928" s="13" t="s">
        <v>42</v>
      </c>
      <c r="DC928" s="40"/>
      <c r="DD928" s="13" t="str">
        <f t="shared" si="215"/>
        <v/>
      </c>
      <c r="DE928" s="13" t="str">
        <f t="shared" si="216"/>
        <v/>
      </c>
      <c r="DF928" s="13" t="str">
        <f t="shared" si="217"/>
        <v/>
      </c>
      <c r="DG928" s="40">
        <f t="shared" si="218"/>
        <v>0</v>
      </c>
      <c r="DH928" s="13" t="str">
        <f t="shared" si="212"/>
        <v/>
      </c>
      <c r="DI928" s="22" t="str">
        <f t="shared" si="213"/>
        <v/>
      </c>
      <c r="DJ928" s="13" t="str">
        <f>IF(DI928="","",RANK(DI928,$DI$9:$DI$1415,1)+COUNTIF($DI$9:DI928,DI928)-1)</f>
        <v/>
      </c>
      <c r="DK928" s="13" t="str">
        <f t="shared" si="214"/>
        <v/>
      </c>
      <c r="DL928" s="13" t="str">
        <f t="shared" si="219"/>
        <v/>
      </c>
      <c r="DM928" s="14" t="str">
        <f t="shared" si="220"/>
        <v/>
      </c>
      <c r="DN928" s="13" t="str">
        <f t="shared" si="221"/>
        <v/>
      </c>
      <c r="DO928" s="40">
        <f t="shared" si="222"/>
        <v>0</v>
      </c>
      <c r="DP928" s="40"/>
      <c r="DQ928" s="13" t="str">
        <f t="shared" si="223"/>
        <v/>
      </c>
      <c r="DR928" s="13"/>
      <c r="DS928" s="13"/>
    </row>
    <row r="929" spans="1:123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2"/>
      <c r="CP929" s="22"/>
      <c r="CQ929" s="22"/>
      <c r="CR929" s="22"/>
      <c r="CS929" s="22"/>
      <c r="CT929" s="22"/>
      <c r="CU929" s="22"/>
      <c r="CV929" s="22"/>
      <c r="CW929" s="22"/>
      <c r="CX929" s="22">
        <v>921</v>
      </c>
      <c r="CY929" s="13" t="s">
        <v>2149</v>
      </c>
      <c r="CZ929" s="14" t="s">
        <v>2150</v>
      </c>
      <c r="DA929" s="13" t="s">
        <v>95</v>
      </c>
      <c r="DB929" s="13" t="s">
        <v>104</v>
      </c>
      <c r="DC929" s="40"/>
      <c r="DD929" s="13" t="str">
        <f t="shared" si="215"/>
        <v/>
      </c>
      <c r="DE929" s="13" t="str">
        <f t="shared" si="216"/>
        <v/>
      </c>
      <c r="DF929" s="13" t="str">
        <f t="shared" si="217"/>
        <v/>
      </c>
      <c r="DG929" s="40">
        <f t="shared" si="218"/>
        <v>0</v>
      </c>
      <c r="DH929" s="13" t="str">
        <f t="shared" si="212"/>
        <v/>
      </c>
      <c r="DI929" s="22" t="str">
        <f t="shared" si="213"/>
        <v/>
      </c>
      <c r="DJ929" s="13" t="str">
        <f>IF(DI929="","",RANK(DI929,$DI$9:$DI$1415,1)+COUNTIF($DI$9:DI929,DI929)-1)</f>
        <v/>
      </c>
      <c r="DK929" s="13" t="str">
        <f t="shared" si="214"/>
        <v/>
      </c>
      <c r="DL929" s="13" t="str">
        <f t="shared" si="219"/>
        <v/>
      </c>
      <c r="DM929" s="14" t="str">
        <f t="shared" si="220"/>
        <v/>
      </c>
      <c r="DN929" s="13" t="str">
        <f t="shared" si="221"/>
        <v/>
      </c>
      <c r="DO929" s="40">
        <f t="shared" si="222"/>
        <v>0</v>
      </c>
      <c r="DP929" s="40"/>
      <c r="DQ929" s="13" t="str">
        <f t="shared" si="223"/>
        <v/>
      </c>
      <c r="DR929" s="13"/>
      <c r="DS929" s="13"/>
    </row>
    <row r="930" spans="1:123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2"/>
      <c r="CP930" s="22"/>
      <c r="CQ930" s="22"/>
      <c r="CR930" s="22"/>
      <c r="CS930" s="22"/>
      <c r="CT930" s="22"/>
      <c r="CU930" s="22"/>
      <c r="CV930" s="22"/>
      <c r="CW930" s="22"/>
      <c r="CX930" s="22">
        <v>922</v>
      </c>
      <c r="CY930" s="13" t="s">
        <v>2151</v>
      </c>
      <c r="CZ930" s="14" t="s">
        <v>2152</v>
      </c>
      <c r="DA930" s="13" t="s">
        <v>95</v>
      </c>
      <c r="DB930" s="13" t="s">
        <v>98</v>
      </c>
      <c r="DC930" s="40"/>
      <c r="DD930" s="13" t="str">
        <f t="shared" si="215"/>
        <v/>
      </c>
      <c r="DE930" s="13" t="str">
        <f t="shared" si="216"/>
        <v/>
      </c>
      <c r="DF930" s="13" t="str">
        <f t="shared" si="217"/>
        <v/>
      </c>
      <c r="DG930" s="40">
        <f t="shared" si="218"/>
        <v>0</v>
      </c>
      <c r="DH930" s="13" t="str">
        <f t="shared" si="212"/>
        <v/>
      </c>
      <c r="DI930" s="22" t="str">
        <f t="shared" si="213"/>
        <v/>
      </c>
      <c r="DJ930" s="13" t="str">
        <f>IF(DI930="","",RANK(DI930,$DI$9:$DI$1415,1)+COUNTIF($DI$9:DI930,DI930)-1)</f>
        <v/>
      </c>
      <c r="DK930" s="13" t="str">
        <f t="shared" si="214"/>
        <v/>
      </c>
      <c r="DL930" s="13" t="str">
        <f t="shared" si="219"/>
        <v/>
      </c>
      <c r="DM930" s="14" t="str">
        <f t="shared" si="220"/>
        <v/>
      </c>
      <c r="DN930" s="13" t="str">
        <f t="shared" si="221"/>
        <v/>
      </c>
      <c r="DO930" s="40">
        <f t="shared" si="222"/>
        <v>0</v>
      </c>
      <c r="DP930" s="40"/>
      <c r="DQ930" s="13" t="str">
        <f t="shared" si="223"/>
        <v/>
      </c>
      <c r="DR930" s="13"/>
      <c r="DS930" s="13"/>
    </row>
    <row r="931" spans="1:123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2"/>
      <c r="CP931" s="22"/>
      <c r="CQ931" s="22"/>
      <c r="CR931" s="22"/>
      <c r="CS931" s="22"/>
      <c r="CT931" s="22"/>
      <c r="CU931" s="22"/>
      <c r="CV931" s="22"/>
      <c r="CW931" s="22"/>
      <c r="CX931" s="22">
        <v>923</v>
      </c>
      <c r="CY931" s="13" t="s">
        <v>2153</v>
      </c>
      <c r="CZ931" s="14" t="s">
        <v>2154</v>
      </c>
      <c r="DA931" s="13" t="s">
        <v>95</v>
      </c>
      <c r="DB931" s="13" t="s">
        <v>98</v>
      </c>
      <c r="DC931" s="40"/>
      <c r="DD931" s="13" t="str">
        <f t="shared" si="215"/>
        <v/>
      </c>
      <c r="DE931" s="13" t="str">
        <f t="shared" si="216"/>
        <v/>
      </c>
      <c r="DF931" s="13" t="str">
        <f t="shared" si="217"/>
        <v/>
      </c>
      <c r="DG931" s="40">
        <f t="shared" si="218"/>
        <v>0</v>
      </c>
      <c r="DH931" s="13" t="str">
        <f t="shared" si="212"/>
        <v/>
      </c>
      <c r="DI931" s="22" t="str">
        <f t="shared" si="213"/>
        <v/>
      </c>
      <c r="DJ931" s="13" t="str">
        <f>IF(DI931="","",RANK(DI931,$DI$9:$DI$1415,1)+COUNTIF($DI$9:DI931,DI931)-1)</f>
        <v/>
      </c>
      <c r="DK931" s="13" t="str">
        <f t="shared" si="214"/>
        <v/>
      </c>
      <c r="DL931" s="13" t="str">
        <f t="shared" si="219"/>
        <v/>
      </c>
      <c r="DM931" s="14" t="str">
        <f t="shared" si="220"/>
        <v/>
      </c>
      <c r="DN931" s="13" t="str">
        <f t="shared" si="221"/>
        <v/>
      </c>
      <c r="DO931" s="40">
        <f t="shared" si="222"/>
        <v>0</v>
      </c>
      <c r="DP931" s="40"/>
      <c r="DQ931" s="13" t="str">
        <f t="shared" si="223"/>
        <v/>
      </c>
      <c r="DR931" s="13"/>
      <c r="DS931" s="13"/>
    </row>
    <row r="932" spans="1:123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2"/>
      <c r="CP932" s="22"/>
      <c r="CQ932" s="22"/>
      <c r="CR932" s="22"/>
      <c r="CS932" s="22"/>
      <c r="CT932" s="22"/>
      <c r="CU932" s="22"/>
      <c r="CV932" s="22"/>
      <c r="CW932" s="22"/>
      <c r="CX932" s="22">
        <v>924</v>
      </c>
      <c r="CY932" s="13" t="s">
        <v>2155</v>
      </c>
      <c r="CZ932" s="14" t="s">
        <v>2156</v>
      </c>
      <c r="DA932" s="13" t="s">
        <v>95</v>
      </c>
      <c r="DB932" s="13" t="s">
        <v>98</v>
      </c>
      <c r="DC932" s="40"/>
      <c r="DD932" s="13" t="str">
        <f t="shared" si="215"/>
        <v/>
      </c>
      <c r="DE932" s="13" t="str">
        <f t="shared" si="216"/>
        <v/>
      </c>
      <c r="DF932" s="13" t="str">
        <f t="shared" si="217"/>
        <v/>
      </c>
      <c r="DG932" s="40">
        <f t="shared" si="218"/>
        <v>0</v>
      </c>
      <c r="DH932" s="13" t="str">
        <f t="shared" si="212"/>
        <v/>
      </c>
      <c r="DI932" s="22" t="str">
        <f t="shared" si="213"/>
        <v/>
      </c>
      <c r="DJ932" s="13" t="str">
        <f>IF(DI932="","",RANK(DI932,$DI$9:$DI$1415,1)+COUNTIF($DI$9:DI932,DI932)-1)</f>
        <v/>
      </c>
      <c r="DK932" s="13" t="str">
        <f t="shared" si="214"/>
        <v/>
      </c>
      <c r="DL932" s="13" t="str">
        <f t="shared" si="219"/>
        <v/>
      </c>
      <c r="DM932" s="14" t="str">
        <f t="shared" si="220"/>
        <v/>
      </c>
      <c r="DN932" s="13" t="str">
        <f t="shared" si="221"/>
        <v/>
      </c>
      <c r="DO932" s="40">
        <f t="shared" si="222"/>
        <v>0</v>
      </c>
      <c r="DP932" s="40"/>
      <c r="DQ932" s="13" t="str">
        <f t="shared" si="223"/>
        <v/>
      </c>
      <c r="DR932" s="13"/>
      <c r="DS932" s="13"/>
    </row>
    <row r="933" spans="1:123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2"/>
      <c r="CP933" s="22"/>
      <c r="CQ933" s="22"/>
      <c r="CR933" s="22"/>
      <c r="CS933" s="22"/>
      <c r="CT933" s="22"/>
      <c r="CU933" s="22"/>
      <c r="CV933" s="22"/>
      <c r="CW933" s="22"/>
      <c r="CX933" s="22">
        <v>925</v>
      </c>
      <c r="CY933" s="13" t="s">
        <v>2157</v>
      </c>
      <c r="CZ933" s="14" t="s">
        <v>2158</v>
      </c>
      <c r="DA933" s="13" t="s">
        <v>96</v>
      </c>
      <c r="DB933" s="13" t="s">
        <v>98</v>
      </c>
      <c r="DC933" s="40"/>
      <c r="DD933" s="13" t="str">
        <f t="shared" si="215"/>
        <v/>
      </c>
      <c r="DE933" s="13" t="str">
        <f t="shared" si="216"/>
        <v/>
      </c>
      <c r="DF933" s="13" t="str">
        <f t="shared" si="217"/>
        <v/>
      </c>
      <c r="DG933" s="40">
        <f t="shared" si="218"/>
        <v>0</v>
      </c>
      <c r="DH933" s="13" t="str">
        <f t="shared" si="212"/>
        <v/>
      </c>
      <c r="DI933" s="22" t="str">
        <f t="shared" si="213"/>
        <v/>
      </c>
      <c r="DJ933" s="13" t="str">
        <f>IF(DI933="","",RANK(DI933,$DI$9:$DI$1415,1)+COUNTIF($DI$9:DI933,DI933)-1)</f>
        <v/>
      </c>
      <c r="DK933" s="13" t="str">
        <f t="shared" si="214"/>
        <v/>
      </c>
      <c r="DL933" s="13" t="str">
        <f t="shared" si="219"/>
        <v/>
      </c>
      <c r="DM933" s="14" t="str">
        <f t="shared" si="220"/>
        <v/>
      </c>
      <c r="DN933" s="13" t="str">
        <f t="shared" si="221"/>
        <v/>
      </c>
      <c r="DO933" s="40">
        <f t="shared" si="222"/>
        <v>0</v>
      </c>
      <c r="DP933" s="40"/>
      <c r="DQ933" s="13" t="str">
        <f t="shared" si="223"/>
        <v/>
      </c>
      <c r="DR933" s="13"/>
      <c r="DS933" s="13"/>
    </row>
    <row r="934" spans="1:123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2"/>
      <c r="CP934" s="22"/>
      <c r="CQ934" s="22"/>
      <c r="CR934" s="22"/>
      <c r="CS934" s="22"/>
      <c r="CT934" s="22"/>
      <c r="CU934" s="22"/>
      <c r="CV934" s="22"/>
      <c r="CW934" s="22"/>
      <c r="CX934" s="22">
        <v>926</v>
      </c>
      <c r="CY934" s="13" t="s">
        <v>2159</v>
      </c>
      <c r="CZ934" s="14" t="s">
        <v>2160</v>
      </c>
      <c r="DA934" s="13" t="s">
        <v>95</v>
      </c>
      <c r="DB934" s="13" t="s">
        <v>108</v>
      </c>
      <c r="DC934" s="40"/>
      <c r="DD934" s="13" t="str">
        <f t="shared" si="215"/>
        <v/>
      </c>
      <c r="DE934" s="13" t="str">
        <f t="shared" si="216"/>
        <v/>
      </c>
      <c r="DF934" s="13" t="str">
        <f t="shared" si="217"/>
        <v/>
      </c>
      <c r="DG934" s="40">
        <f t="shared" si="218"/>
        <v>0</v>
      </c>
      <c r="DH934" s="13" t="str">
        <f t="shared" si="212"/>
        <v/>
      </c>
      <c r="DI934" s="22" t="str">
        <f t="shared" si="213"/>
        <v/>
      </c>
      <c r="DJ934" s="13" t="str">
        <f>IF(DI934="","",RANK(DI934,$DI$9:$DI$1415,1)+COUNTIF($DI$9:DI934,DI934)-1)</f>
        <v/>
      </c>
      <c r="DK934" s="13" t="str">
        <f t="shared" si="214"/>
        <v/>
      </c>
      <c r="DL934" s="13" t="str">
        <f t="shared" si="219"/>
        <v/>
      </c>
      <c r="DM934" s="14" t="str">
        <f t="shared" si="220"/>
        <v/>
      </c>
      <c r="DN934" s="13" t="str">
        <f t="shared" si="221"/>
        <v/>
      </c>
      <c r="DO934" s="40">
        <f t="shared" si="222"/>
        <v>0</v>
      </c>
      <c r="DP934" s="40"/>
      <c r="DQ934" s="13" t="str">
        <f t="shared" si="223"/>
        <v/>
      </c>
      <c r="DR934" s="13"/>
      <c r="DS934" s="13"/>
    </row>
    <row r="935" spans="1:123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2"/>
      <c r="CP935" s="22"/>
      <c r="CQ935" s="22"/>
      <c r="CR935" s="22"/>
      <c r="CS935" s="22"/>
      <c r="CT935" s="22"/>
      <c r="CU935" s="22"/>
      <c r="CV935" s="22"/>
      <c r="CW935" s="22"/>
      <c r="CX935" s="22">
        <v>927</v>
      </c>
      <c r="CY935" s="13" t="s">
        <v>2161</v>
      </c>
      <c r="CZ935" s="14" t="s">
        <v>2162</v>
      </c>
      <c r="DA935" s="13" t="s">
        <v>96</v>
      </c>
      <c r="DB935" s="13" t="s">
        <v>108</v>
      </c>
      <c r="DC935" s="40"/>
      <c r="DD935" s="13" t="str">
        <f t="shared" si="215"/>
        <v/>
      </c>
      <c r="DE935" s="13" t="str">
        <f t="shared" si="216"/>
        <v/>
      </c>
      <c r="DF935" s="13" t="str">
        <f t="shared" si="217"/>
        <v/>
      </c>
      <c r="DG935" s="40">
        <f t="shared" si="218"/>
        <v>0</v>
      </c>
      <c r="DH935" s="13" t="str">
        <f t="shared" si="212"/>
        <v/>
      </c>
      <c r="DI935" s="22" t="str">
        <f t="shared" si="213"/>
        <v/>
      </c>
      <c r="DJ935" s="13" t="str">
        <f>IF(DI935="","",RANK(DI935,$DI$9:$DI$1415,1)+COUNTIF($DI$9:DI935,DI935)-1)</f>
        <v/>
      </c>
      <c r="DK935" s="13" t="str">
        <f t="shared" si="214"/>
        <v/>
      </c>
      <c r="DL935" s="13" t="str">
        <f t="shared" si="219"/>
        <v/>
      </c>
      <c r="DM935" s="14" t="str">
        <f t="shared" si="220"/>
        <v/>
      </c>
      <c r="DN935" s="13" t="str">
        <f t="shared" si="221"/>
        <v/>
      </c>
      <c r="DO935" s="40">
        <f t="shared" si="222"/>
        <v>0</v>
      </c>
      <c r="DP935" s="40"/>
      <c r="DQ935" s="13" t="str">
        <f t="shared" si="223"/>
        <v/>
      </c>
      <c r="DR935" s="13"/>
      <c r="DS935" s="13"/>
    </row>
    <row r="936" spans="1:123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2"/>
      <c r="CP936" s="22"/>
      <c r="CQ936" s="22"/>
      <c r="CR936" s="22"/>
      <c r="CS936" s="22"/>
      <c r="CT936" s="22"/>
      <c r="CU936" s="22"/>
      <c r="CV936" s="22"/>
      <c r="CW936" s="22"/>
      <c r="CX936" s="22">
        <v>928</v>
      </c>
      <c r="CY936" s="13" t="s">
        <v>2163</v>
      </c>
      <c r="CZ936" s="14" t="s">
        <v>2164</v>
      </c>
      <c r="DA936" s="13" t="s">
        <v>95</v>
      </c>
      <c r="DB936" s="13" t="s">
        <v>108</v>
      </c>
      <c r="DC936" s="40"/>
      <c r="DD936" s="13" t="str">
        <f t="shared" si="215"/>
        <v/>
      </c>
      <c r="DE936" s="13" t="str">
        <f t="shared" si="216"/>
        <v/>
      </c>
      <c r="DF936" s="13" t="str">
        <f t="shared" si="217"/>
        <v/>
      </c>
      <c r="DG936" s="40">
        <f t="shared" si="218"/>
        <v>0</v>
      </c>
      <c r="DH936" s="13" t="str">
        <f t="shared" si="212"/>
        <v/>
      </c>
      <c r="DI936" s="22" t="str">
        <f t="shared" si="213"/>
        <v/>
      </c>
      <c r="DJ936" s="13" t="str">
        <f>IF(DI936="","",RANK(DI936,$DI$9:$DI$1415,1)+COUNTIF($DI$9:DI936,DI936)-1)</f>
        <v/>
      </c>
      <c r="DK936" s="13" t="str">
        <f t="shared" si="214"/>
        <v/>
      </c>
      <c r="DL936" s="13" t="str">
        <f t="shared" si="219"/>
        <v/>
      </c>
      <c r="DM936" s="14" t="str">
        <f t="shared" si="220"/>
        <v/>
      </c>
      <c r="DN936" s="13" t="str">
        <f t="shared" si="221"/>
        <v/>
      </c>
      <c r="DO936" s="40">
        <f t="shared" si="222"/>
        <v>0</v>
      </c>
      <c r="DP936" s="40"/>
      <c r="DQ936" s="13" t="str">
        <f t="shared" si="223"/>
        <v/>
      </c>
      <c r="DR936" s="13"/>
      <c r="DS936" s="13"/>
    </row>
    <row r="937" spans="1:123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2"/>
      <c r="CP937" s="22"/>
      <c r="CQ937" s="22"/>
      <c r="CR937" s="22"/>
      <c r="CS937" s="22"/>
      <c r="CT937" s="22"/>
      <c r="CU937" s="22"/>
      <c r="CV937" s="22"/>
      <c r="CW937" s="22"/>
      <c r="CX937" s="22">
        <v>929</v>
      </c>
      <c r="CY937" s="13" t="s">
        <v>2165</v>
      </c>
      <c r="CZ937" s="14" t="s">
        <v>2166</v>
      </c>
      <c r="DA937" s="13" t="s">
        <v>96</v>
      </c>
      <c r="DB937" s="13" t="s">
        <v>108</v>
      </c>
      <c r="DC937" s="40"/>
      <c r="DD937" s="13" t="str">
        <f t="shared" si="215"/>
        <v/>
      </c>
      <c r="DE937" s="13" t="str">
        <f t="shared" si="216"/>
        <v/>
      </c>
      <c r="DF937" s="13" t="str">
        <f t="shared" si="217"/>
        <v/>
      </c>
      <c r="DG937" s="40">
        <f t="shared" si="218"/>
        <v>0</v>
      </c>
      <c r="DH937" s="13" t="str">
        <f t="shared" si="212"/>
        <v/>
      </c>
      <c r="DI937" s="22" t="str">
        <f t="shared" si="213"/>
        <v/>
      </c>
      <c r="DJ937" s="13" t="str">
        <f>IF(DI937="","",RANK(DI937,$DI$9:$DI$1415,1)+COUNTIF($DI$9:DI937,DI937)-1)</f>
        <v/>
      </c>
      <c r="DK937" s="13" t="str">
        <f t="shared" si="214"/>
        <v/>
      </c>
      <c r="DL937" s="13" t="str">
        <f t="shared" si="219"/>
        <v/>
      </c>
      <c r="DM937" s="14" t="str">
        <f t="shared" si="220"/>
        <v/>
      </c>
      <c r="DN937" s="13" t="str">
        <f t="shared" si="221"/>
        <v/>
      </c>
      <c r="DO937" s="40">
        <f t="shared" si="222"/>
        <v>0</v>
      </c>
      <c r="DP937" s="40"/>
      <c r="DQ937" s="13" t="str">
        <f t="shared" si="223"/>
        <v/>
      </c>
      <c r="DR937" s="13"/>
      <c r="DS937" s="13"/>
    </row>
    <row r="938" spans="1:123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2"/>
      <c r="CP938" s="22"/>
      <c r="CQ938" s="22"/>
      <c r="CR938" s="22"/>
      <c r="CS938" s="22"/>
      <c r="CT938" s="22"/>
      <c r="CU938" s="22"/>
      <c r="CV938" s="22"/>
      <c r="CW938" s="22"/>
      <c r="CX938" s="22">
        <v>930</v>
      </c>
      <c r="CY938" s="13" t="s">
        <v>2167</v>
      </c>
      <c r="CZ938" s="14" t="s">
        <v>2168</v>
      </c>
      <c r="DA938" s="13" t="s">
        <v>95</v>
      </c>
      <c r="DB938" s="13" t="s">
        <v>108</v>
      </c>
      <c r="DC938" s="40"/>
      <c r="DD938" s="13" t="str">
        <f t="shared" si="215"/>
        <v/>
      </c>
      <c r="DE938" s="13" t="str">
        <f t="shared" si="216"/>
        <v/>
      </c>
      <c r="DF938" s="13" t="str">
        <f t="shared" si="217"/>
        <v/>
      </c>
      <c r="DG938" s="40">
        <f t="shared" si="218"/>
        <v>0</v>
      </c>
      <c r="DH938" s="13" t="str">
        <f t="shared" si="212"/>
        <v/>
      </c>
      <c r="DI938" s="22" t="str">
        <f t="shared" si="213"/>
        <v/>
      </c>
      <c r="DJ938" s="13" t="str">
        <f>IF(DI938="","",RANK(DI938,$DI$9:$DI$1415,1)+COUNTIF($DI$9:DI938,DI938)-1)</f>
        <v/>
      </c>
      <c r="DK938" s="13" t="str">
        <f t="shared" si="214"/>
        <v/>
      </c>
      <c r="DL938" s="13" t="str">
        <f t="shared" si="219"/>
        <v/>
      </c>
      <c r="DM938" s="14" t="str">
        <f t="shared" si="220"/>
        <v/>
      </c>
      <c r="DN938" s="13" t="str">
        <f t="shared" si="221"/>
        <v/>
      </c>
      <c r="DO938" s="40">
        <f t="shared" si="222"/>
        <v>0</v>
      </c>
      <c r="DP938" s="40"/>
      <c r="DQ938" s="13" t="str">
        <f t="shared" si="223"/>
        <v/>
      </c>
      <c r="DR938" s="13"/>
      <c r="DS938" s="13"/>
    </row>
    <row r="939" spans="1:123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22"/>
      <c r="CD939" s="22"/>
      <c r="CE939" s="22"/>
      <c r="CF939" s="22"/>
      <c r="CG939" s="22"/>
      <c r="CH939" s="22"/>
      <c r="CI939" s="22"/>
      <c r="CJ939" s="22"/>
      <c r="CK939" s="22"/>
      <c r="CL939" s="22"/>
      <c r="CM939" s="22"/>
      <c r="CN939" s="22"/>
      <c r="CO939" s="22"/>
      <c r="CP939" s="22"/>
      <c r="CQ939" s="22"/>
      <c r="CR939" s="22"/>
      <c r="CS939" s="22"/>
      <c r="CT939" s="22"/>
      <c r="CU939" s="22"/>
      <c r="CV939" s="22"/>
      <c r="CW939" s="22"/>
      <c r="CX939" s="22">
        <v>931</v>
      </c>
      <c r="CY939" s="13" t="s">
        <v>2169</v>
      </c>
      <c r="CZ939" s="14" t="s">
        <v>2170</v>
      </c>
      <c r="DA939" s="13" t="s">
        <v>95</v>
      </c>
      <c r="DB939" s="13" t="s">
        <v>29</v>
      </c>
      <c r="DC939" s="40"/>
      <c r="DD939" s="13" t="str">
        <f t="shared" si="215"/>
        <v/>
      </c>
      <c r="DE939" s="13" t="str">
        <f t="shared" si="216"/>
        <v/>
      </c>
      <c r="DF939" s="13" t="str">
        <f t="shared" si="217"/>
        <v/>
      </c>
      <c r="DG939" s="40">
        <f t="shared" si="218"/>
        <v>0</v>
      </c>
      <c r="DH939" s="13" t="str">
        <f t="shared" si="212"/>
        <v/>
      </c>
      <c r="DI939" s="22" t="str">
        <f t="shared" si="213"/>
        <v/>
      </c>
      <c r="DJ939" s="13" t="str">
        <f>IF(DI939="","",RANK(DI939,$DI$9:$DI$1415,1)+COUNTIF($DI$9:DI939,DI939)-1)</f>
        <v/>
      </c>
      <c r="DK939" s="13" t="str">
        <f t="shared" si="214"/>
        <v/>
      </c>
      <c r="DL939" s="13" t="str">
        <f t="shared" si="219"/>
        <v/>
      </c>
      <c r="DM939" s="14" t="str">
        <f t="shared" si="220"/>
        <v/>
      </c>
      <c r="DN939" s="13" t="str">
        <f t="shared" si="221"/>
        <v/>
      </c>
      <c r="DO939" s="40">
        <f t="shared" si="222"/>
        <v>0</v>
      </c>
      <c r="DP939" s="40"/>
      <c r="DQ939" s="13" t="str">
        <f t="shared" si="223"/>
        <v/>
      </c>
      <c r="DR939" s="13"/>
      <c r="DS939" s="13"/>
    </row>
    <row r="940" spans="1:123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22"/>
      <c r="CD940" s="22"/>
      <c r="CE940" s="22"/>
      <c r="CF940" s="22"/>
      <c r="CG940" s="22"/>
      <c r="CH940" s="22"/>
      <c r="CI940" s="22"/>
      <c r="CJ940" s="22"/>
      <c r="CK940" s="22"/>
      <c r="CL940" s="22"/>
      <c r="CM940" s="22"/>
      <c r="CN940" s="22"/>
      <c r="CO940" s="22"/>
      <c r="CP940" s="22"/>
      <c r="CQ940" s="22"/>
      <c r="CR940" s="22"/>
      <c r="CS940" s="22"/>
      <c r="CT940" s="22"/>
      <c r="CU940" s="22"/>
      <c r="CV940" s="22"/>
      <c r="CW940" s="22"/>
      <c r="CX940" s="22">
        <v>932</v>
      </c>
      <c r="CY940" s="13" t="s">
        <v>2171</v>
      </c>
      <c r="CZ940" s="14" t="s">
        <v>2172</v>
      </c>
      <c r="DA940" s="13" t="s">
        <v>95</v>
      </c>
      <c r="DB940" s="13" t="s">
        <v>29</v>
      </c>
      <c r="DC940" s="40"/>
      <c r="DD940" s="13" t="str">
        <f t="shared" si="215"/>
        <v/>
      </c>
      <c r="DE940" s="13" t="str">
        <f t="shared" si="216"/>
        <v/>
      </c>
      <c r="DF940" s="13" t="str">
        <f t="shared" si="217"/>
        <v/>
      </c>
      <c r="DG940" s="40">
        <f t="shared" si="218"/>
        <v>0</v>
      </c>
      <c r="DH940" s="13" t="str">
        <f t="shared" si="212"/>
        <v/>
      </c>
      <c r="DI940" s="22" t="str">
        <f t="shared" si="213"/>
        <v/>
      </c>
      <c r="DJ940" s="13" t="str">
        <f>IF(DI940="","",RANK(DI940,$DI$9:$DI$1415,1)+COUNTIF($DI$9:DI940,DI940)-1)</f>
        <v/>
      </c>
      <c r="DK940" s="13" t="str">
        <f t="shared" si="214"/>
        <v/>
      </c>
      <c r="DL940" s="13" t="str">
        <f t="shared" si="219"/>
        <v/>
      </c>
      <c r="DM940" s="14" t="str">
        <f t="shared" si="220"/>
        <v/>
      </c>
      <c r="DN940" s="13" t="str">
        <f t="shared" si="221"/>
        <v/>
      </c>
      <c r="DO940" s="40">
        <f t="shared" si="222"/>
        <v>0</v>
      </c>
      <c r="DP940" s="40"/>
      <c r="DQ940" s="13" t="str">
        <f t="shared" si="223"/>
        <v/>
      </c>
      <c r="DR940" s="13"/>
      <c r="DS940" s="13"/>
    </row>
    <row r="941" spans="1:123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22"/>
      <c r="CD941" s="22"/>
      <c r="CE941" s="22"/>
      <c r="CF941" s="22"/>
      <c r="CG941" s="22"/>
      <c r="CH941" s="22"/>
      <c r="CI941" s="22"/>
      <c r="CJ941" s="22"/>
      <c r="CK941" s="22"/>
      <c r="CL941" s="22"/>
      <c r="CM941" s="22"/>
      <c r="CN941" s="22"/>
      <c r="CO941" s="22"/>
      <c r="CP941" s="22"/>
      <c r="CQ941" s="22"/>
      <c r="CR941" s="22"/>
      <c r="CS941" s="22"/>
      <c r="CT941" s="22"/>
      <c r="CU941" s="22"/>
      <c r="CV941" s="22"/>
      <c r="CW941" s="22"/>
      <c r="CX941" s="22">
        <v>933</v>
      </c>
      <c r="CY941" s="13" t="s">
        <v>2173</v>
      </c>
      <c r="CZ941" s="14" t="s">
        <v>2174</v>
      </c>
      <c r="DA941" s="13" t="s">
        <v>95</v>
      </c>
      <c r="DB941" s="13" t="s">
        <v>29</v>
      </c>
      <c r="DC941" s="40"/>
      <c r="DD941" s="13" t="str">
        <f t="shared" si="215"/>
        <v/>
      </c>
      <c r="DE941" s="13" t="str">
        <f t="shared" si="216"/>
        <v/>
      </c>
      <c r="DF941" s="13" t="str">
        <f t="shared" si="217"/>
        <v/>
      </c>
      <c r="DG941" s="40">
        <f t="shared" si="218"/>
        <v>0</v>
      </c>
      <c r="DH941" s="13" t="str">
        <f t="shared" si="212"/>
        <v/>
      </c>
      <c r="DI941" s="22" t="str">
        <f t="shared" si="213"/>
        <v/>
      </c>
      <c r="DJ941" s="13" t="str">
        <f>IF(DI941="","",RANK(DI941,$DI$9:$DI$1415,1)+COUNTIF($DI$9:DI941,DI941)-1)</f>
        <v/>
      </c>
      <c r="DK941" s="13" t="str">
        <f t="shared" si="214"/>
        <v/>
      </c>
      <c r="DL941" s="13" t="str">
        <f t="shared" si="219"/>
        <v/>
      </c>
      <c r="DM941" s="14" t="str">
        <f t="shared" si="220"/>
        <v/>
      </c>
      <c r="DN941" s="13" t="str">
        <f t="shared" si="221"/>
        <v/>
      </c>
      <c r="DO941" s="40">
        <f t="shared" si="222"/>
        <v>0</v>
      </c>
      <c r="DP941" s="40"/>
      <c r="DQ941" s="13" t="str">
        <f t="shared" si="223"/>
        <v/>
      </c>
      <c r="DR941" s="13"/>
      <c r="DS941" s="13"/>
    </row>
    <row r="942" spans="1:123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22"/>
      <c r="CD942" s="22"/>
      <c r="CE942" s="22"/>
      <c r="CF942" s="22"/>
      <c r="CG942" s="22"/>
      <c r="CH942" s="22"/>
      <c r="CI942" s="22"/>
      <c r="CJ942" s="22"/>
      <c r="CK942" s="22"/>
      <c r="CL942" s="22"/>
      <c r="CM942" s="22"/>
      <c r="CN942" s="22"/>
      <c r="CO942" s="22"/>
      <c r="CP942" s="22"/>
      <c r="CQ942" s="22"/>
      <c r="CR942" s="22"/>
      <c r="CS942" s="22"/>
      <c r="CT942" s="22"/>
      <c r="CU942" s="22"/>
      <c r="CV942" s="22"/>
      <c r="CW942" s="22"/>
      <c r="CX942" s="22">
        <v>934</v>
      </c>
      <c r="CY942" s="13" t="s">
        <v>2175</v>
      </c>
      <c r="CZ942" s="14" t="s">
        <v>2176</v>
      </c>
      <c r="DA942" s="13" t="s">
        <v>95</v>
      </c>
      <c r="DB942" s="13" t="s">
        <v>29</v>
      </c>
      <c r="DC942" s="40"/>
      <c r="DD942" s="13" t="str">
        <f t="shared" si="215"/>
        <v/>
      </c>
      <c r="DE942" s="13" t="str">
        <f t="shared" si="216"/>
        <v/>
      </c>
      <c r="DF942" s="13" t="str">
        <f t="shared" si="217"/>
        <v/>
      </c>
      <c r="DG942" s="40">
        <f t="shared" si="218"/>
        <v>0</v>
      </c>
      <c r="DH942" s="13" t="str">
        <f t="shared" si="212"/>
        <v/>
      </c>
      <c r="DI942" s="22" t="str">
        <f t="shared" si="213"/>
        <v/>
      </c>
      <c r="DJ942" s="13" t="str">
        <f>IF(DI942="","",RANK(DI942,$DI$9:$DI$1415,1)+COUNTIF($DI$9:DI942,DI942)-1)</f>
        <v/>
      </c>
      <c r="DK942" s="13" t="str">
        <f t="shared" si="214"/>
        <v/>
      </c>
      <c r="DL942" s="13" t="str">
        <f t="shared" si="219"/>
        <v/>
      </c>
      <c r="DM942" s="14" t="str">
        <f t="shared" si="220"/>
        <v/>
      </c>
      <c r="DN942" s="13" t="str">
        <f t="shared" si="221"/>
        <v/>
      </c>
      <c r="DO942" s="40">
        <f t="shared" si="222"/>
        <v>0</v>
      </c>
      <c r="DP942" s="40"/>
      <c r="DQ942" s="13" t="str">
        <f t="shared" si="223"/>
        <v/>
      </c>
      <c r="DR942" s="13"/>
      <c r="DS942" s="13"/>
    </row>
    <row r="943" spans="1:123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22"/>
      <c r="CD943" s="22"/>
      <c r="CE943" s="22"/>
      <c r="CF943" s="22"/>
      <c r="CG943" s="22"/>
      <c r="CH943" s="22"/>
      <c r="CI943" s="22"/>
      <c r="CJ943" s="22"/>
      <c r="CK943" s="22"/>
      <c r="CL943" s="22"/>
      <c r="CM943" s="22"/>
      <c r="CN943" s="22"/>
      <c r="CO943" s="22"/>
      <c r="CP943" s="22"/>
      <c r="CQ943" s="22"/>
      <c r="CR943" s="22"/>
      <c r="CS943" s="22"/>
      <c r="CT943" s="22"/>
      <c r="CU943" s="22"/>
      <c r="CV943" s="22"/>
      <c r="CW943" s="22"/>
      <c r="CX943" s="22">
        <v>935</v>
      </c>
      <c r="CY943" s="13" t="s">
        <v>2177</v>
      </c>
      <c r="CZ943" s="14" t="s">
        <v>2178</v>
      </c>
      <c r="DA943" s="13" t="s">
        <v>95</v>
      </c>
      <c r="DB943" s="13" t="s">
        <v>29</v>
      </c>
      <c r="DC943" s="40"/>
      <c r="DD943" s="13" t="str">
        <f t="shared" si="215"/>
        <v/>
      </c>
      <c r="DE943" s="13" t="str">
        <f t="shared" si="216"/>
        <v/>
      </c>
      <c r="DF943" s="13" t="str">
        <f t="shared" si="217"/>
        <v/>
      </c>
      <c r="DG943" s="40">
        <f t="shared" si="218"/>
        <v>0</v>
      </c>
      <c r="DH943" s="13" t="str">
        <f t="shared" si="212"/>
        <v/>
      </c>
      <c r="DI943" s="22" t="str">
        <f t="shared" si="213"/>
        <v/>
      </c>
      <c r="DJ943" s="13" t="str">
        <f>IF(DI943="","",RANK(DI943,$DI$9:$DI$1415,1)+COUNTIF($DI$9:DI943,DI943)-1)</f>
        <v/>
      </c>
      <c r="DK943" s="13" t="str">
        <f t="shared" si="214"/>
        <v/>
      </c>
      <c r="DL943" s="13" t="str">
        <f t="shared" si="219"/>
        <v/>
      </c>
      <c r="DM943" s="14" t="str">
        <f t="shared" si="220"/>
        <v/>
      </c>
      <c r="DN943" s="13" t="str">
        <f t="shared" si="221"/>
        <v/>
      </c>
      <c r="DO943" s="40">
        <f t="shared" si="222"/>
        <v>0</v>
      </c>
      <c r="DP943" s="40"/>
      <c r="DQ943" s="13" t="str">
        <f t="shared" si="223"/>
        <v/>
      </c>
      <c r="DR943" s="13"/>
      <c r="DS943" s="13"/>
    </row>
    <row r="944" spans="1:123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22"/>
      <c r="CD944" s="22"/>
      <c r="CE944" s="22"/>
      <c r="CF944" s="22"/>
      <c r="CG944" s="22"/>
      <c r="CH944" s="22"/>
      <c r="CI944" s="22"/>
      <c r="CJ944" s="22"/>
      <c r="CK944" s="22"/>
      <c r="CL944" s="22"/>
      <c r="CM944" s="22"/>
      <c r="CN944" s="22"/>
      <c r="CO944" s="22"/>
      <c r="CP944" s="22"/>
      <c r="CQ944" s="22"/>
      <c r="CR944" s="22"/>
      <c r="CS944" s="22"/>
      <c r="CT944" s="22"/>
      <c r="CU944" s="22"/>
      <c r="CV944" s="22"/>
      <c r="CW944" s="22"/>
      <c r="CX944" s="22">
        <v>936</v>
      </c>
      <c r="CY944" s="13" t="s">
        <v>2179</v>
      </c>
      <c r="CZ944" s="14" t="s">
        <v>2180</v>
      </c>
      <c r="DA944" s="13" t="s">
        <v>96</v>
      </c>
      <c r="DB944" s="13" t="s">
        <v>29</v>
      </c>
      <c r="DC944" s="40"/>
      <c r="DD944" s="13" t="str">
        <f t="shared" si="215"/>
        <v/>
      </c>
      <c r="DE944" s="13" t="str">
        <f t="shared" si="216"/>
        <v/>
      </c>
      <c r="DF944" s="13" t="str">
        <f t="shared" si="217"/>
        <v/>
      </c>
      <c r="DG944" s="40">
        <f t="shared" si="218"/>
        <v>0</v>
      </c>
      <c r="DH944" s="13" t="str">
        <f t="shared" si="212"/>
        <v/>
      </c>
      <c r="DI944" s="22" t="str">
        <f t="shared" si="213"/>
        <v/>
      </c>
      <c r="DJ944" s="13" t="str">
        <f>IF(DI944="","",RANK(DI944,$DI$9:$DI$1415,1)+COUNTIF($DI$9:DI944,DI944)-1)</f>
        <v/>
      </c>
      <c r="DK944" s="13" t="str">
        <f t="shared" si="214"/>
        <v/>
      </c>
      <c r="DL944" s="13" t="str">
        <f t="shared" si="219"/>
        <v/>
      </c>
      <c r="DM944" s="14" t="str">
        <f t="shared" si="220"/>
        <v/>
      </c>
      <c r="DN944" s="13" t="str">
        <f t="shared" si="221"/>
        <v/>
      </c>
      <c r="DO944" s="40">
        <f t="shared" si="222"/>
        <v>0</v>
      </c>
      <c r="DP944" s="40"/>
      <c r="DQ944" s="13" t="str">
        <f t="shared" si="223"/>
        <v/>
      </c>
      <c r="DR944" s="13"/>
      <c r="DS944" s="13"/>
    </row>
    <row r="945" spans="1:123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22"/>
      <c r="CD945" s="22"/>
      <c r="CE945" s="22"/>
      <c r="CF945" s="22"/>
      <c r="CG945" s="22"/>
      <c r="CH945" s="22"/>
      <c r="CI945" s="22"/>
      <c r="CJ945" s="22"/>
      <c r="CK945" s="22"/>
      <c r="CL945" s="22"/>
      <c r="CM945" s="22"/>
      <c r="CN945" s="22"/>
      <c r="CO945" s="22"/>
      <c r="CP945" s="22"/>
      <c r="CQ945" s="22"/>
      <c r="CR945" s="22"/>
      <c r="CS945" s="22"/>
      <c r="CT945" s="22"/>
      <c r="CU945" s="22"/>
      <c r="CV945" s="22"/>
      <c r="CW945" s="22"/>
      <c r="CX945" s="22">
        <v>937</v>
      </c>
      <c r="CY945" s="13" t="s">
        <v>2181</v>
      </c>
      <c r="CZ945" s="14" t="s">
        <v>2182</v>
      </c>
      <c r="DA945" s="13" t="s">
        <v>95</v>
      </c>
      <c r="DB945" s="13" t="s">
        <v>29</v>
      </c>
      <c r="DC945" s="40"/>
      <c r="DD945" s="13" t="str">
        <f t="shared" si="215"/>
        <v/>
      </c>
      <c r="DE945" s="13" t="str">
        <f t="shared" si="216"/>
        <v/>
      </c>
      <c r="DF945" s="13" t="str">
        <f t="shared" si="217"/>
        <v/>
      </c>
      <c r="DG945" s="40">
        <f t="shared" si="218"/>
        <v>0</v>
      </c>
      <c r="DH945" s="13" t="str">
        <f t="shared" si="212"/>
        <v/>
      </c>
      <c r="DI945" s="22" t="str">
        <f t="shared" si="213"/>
        <v/>
      </c>
      <c r="DJ945" s="13" t="str">
        <f>IF(DI945="","",RANK(DI945,$DI$9:$DI$1415,1)+COUNTIF($DI$9:DI945,DI945)-1)</f>
        <v/>
      </c>
      <c r="DK945" s="13" t="str">
        <f t="shared" si="214"/>
        <v/>
      </c>
      <c r="DL945" s="13" t="str">
        <f t="shared" si="219"/>
        <v/>
      </c>
      <c r="DM945" s="14" t="str">
        <f t="shared" si="220"/>
        <v/>
      </c>
      <c r="DN945" s="13" t="str">
        <f t="shared" si="221"/>
        <v/>
      </c>
      <c r="DO945" s="40">
        <f t="shared" si="222"/>
        <v>0</v>
      </c>
      <c r="DP945" s="40"/>
      <c r="DQ945" s="13" t="str">
        <f t="shared" si="223"/>
        <v/>
      </c>
      <c r="DR945" s="13"/>
      <c r="DS945" s="13"/>
    </row>
    <row r="946" spans="1:123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22"/>
      <c r="CD946" s="22"/>
      <c r="CE946" s="22"/>
      <c r="CF946" s="22"/>
      <c r="CG946" s="22"/>
      <c r="CH946" s="22"/>
      <c r="CI946" s="22"/>
      <c r="CJ946" s="22"/>
      <c r="CK946" s="22"/>
      <c r="CL946" s="22"/>
      <c r="CM946" s="22"/>
      <c r="CN946" s="22"/>
      <c r="CO946" s="22"/>
      <c r="CP946" s="22"/>
      <c r="CQ946" s="22"/>
      <c r="CR946" s="22"/>
      <c r="CS946" s="22"/>
      <c r="CT946" s="22"/>
      <c r="CU946" s="22"/>
      <c r="CV946" s="22"/>
      <c r="CW946" s="22"/>
      <c r="CX946" s="22">
        <v>938</v>
      </c>
      <c r="CY946" s="13" t="s">
        <v>2183</v>
      </c>
      <c r="CZ946" s="14" t="s">
        <v>2184</v>
      </c>
      <c r="DA946" s="13" t="s">
        <v>95</v>
      </c>
      <c r="DB946" s="13" t="s">
        <v>29</v>
      </c>
      <c r="DC946" s="40"/>
      <c r="DD946" s="13" t="str">
        <f t="shared" si="215"/>
        <v/>
      </c>
      <c r="DE946" s="13" t="str">
        <f t="shared" si="216"/>
        <v/>
      </c>
      <c r="DF946" s="13" t="str">
        <f t="shared" si="217"/>
        <v/>
      </c>
      <c r="DG946" s="40">
        <f t="shared" si="218"/>
        <v>0</v>
      </c>
      <c r="DH946" s="13" t="str">
        <f t="shared" si="212"/>
        <v/>
      </c>
      <c r="DI946" s="22" t="str">
        <f t="shared" si="213"/>
        <v/>
      </c>
      <c r="DJ946" s="13" t="str">
        <f>IF(DI946="","",RANK(DI946,$DI$9:$DI$1415,1)+COUNTIF($DI$9:DI946,DI946)-1)</f>
        <v/>
      </c>
      <c r="DK946" s="13" t="str">
        <f t="shared" si="214"/>
        <v/>
      </c>
      <c r="DL946" s="13" t="str">
        <f t="shared" si="219"/>
        <v/>
      </c>
      <c r="DM946" s="14" t="str">
        <f t="shared" si="220"/>
        <v/>
      </c>
      <c r="DN946" s="13" t="str">
        <f t="shared" si="221"/>
        <v/>
      </c>
      <c r="DO946" s="40">
        <f t="shared" si="222"/>
        <v>0</v>
      </c>
      <c r="DP946" s="40"/>
      <c r="DQ946" s="13" t="str">
        <f t="shared" si="223"/>
        <v/>
      </c>
      <c r="DR946" s="13"/>
      <c r="DS946" s="13"/>
    </row>
    <row r="947" spans="1:123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22"/>
      <c r="CD947" s="22"/>
      <c r="CE947" s="22"/>
      <c r="CF947" s="22"/>
      <c r="CG947" s="22"/>
      <c r="CH947" s="22"/>
      <c r="CI947" s="22"/>
      <c r="CJ947" s="22"/>
      <c r="CK947" s="22"/>
      <c r="CL947" s="22"/>
      <c r="CM947" s="22"/>
      <c r="CN947" s="22"/>
      <c r="CO947" s="22"/>
      <c r="CP947" s="22"/>
      <c r="CQ947" s="22"/>
      <c r="CR947" s="22"/>
      <c r="CS947" s="22"/>
      <c r="CT947" s="22"/>
      <c r="CU947" s="22"/>
      <c r="CV947" s="22"/>
      <c r="CW947" s="22"/>
      <c r="CX947" s="22">
        <v>939</v>
      </c>
      <c r="CY947" s="13" t="s">
        <v>2185</v>
      </c>
      <c r="CZ947" s="14" t="s">
        <v>2186</v>
      </c>
      <c r="DA947" s="13" t="s">
        <v>95</v>
      </c>
      <c r="DB947" s="13" t="s">
        <v>29</v>
      </c>
      <c r="DC947" s="40"/>
      <c r="DD947" s="13" t="str">
        <f t="shared" si="215"/>
        <v/>
      </c>
      <c r="DE947" s="13" t="str">
        <f t="shared" si="216"/>
        <v/>
      </c>
      <c r="DF947" s="13" t="str">
        <f t="shared" si="217"/>
        <v/>
      </c>
      <c r="DG947" s="40">
        <f t="shared" si="218"/>
        <v>0</v>
      </c>
      <c r="DH947" s="13" t="str">
        <f t="shared" si="212"/>
        <v/>
      </c>
      <c r="DI947" s="22" t="str">
        <f t="shared" si="213"/>
        <v/>
      </c>
      <c r="DJ947" s="13" t="str">
        <f>IF(DI947="","",RANK(DI947,$DI$9:$DI$1415,1)+COUNTIF($DI$9:DI947,DI947)-1)</f>
        <v/>
      </c>
      <c r="DK947" s="13" t="str">
        <f t="shared" si="214"/>
        <v/>
      </c>
      <c r="DL947" s="13" t="str">
        <f t="shared" si="219"/>
        <v/>
      </c>
      <c r="DM947" s="14" t="str">
        <f t="shared" si="220"/>
        <v/>
      </c>
      <c r="DN947" s="13" t="str">
        <f t="shared" si="221"/>
        <v/>
      </c>
      <c r="DO947" s="40">
        <f t="shared" si="222"/>
        <v>0</v>
      </c>
      <c r="DP947" s="40"/>
      <c r="DQ947" s="13" t="str">
        <f t="shared" si="223"/>
        <v/>
      </c>
      <c r="DR947" s="13"/>
      <c r="DS947" s="13"/>
    </row>
    <row r="948" spans="1:123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22"/>
      <c r="CD948" s="22"/>
      <c r="CE948" s="22"/>
      <c r="CF948" s="22"/>
      <c r="CG948" s="22"/>
      <c r="CH948" s="22"/>
      <c r="CI948" s="22"/>
      <c r="CJ948" s="22"/>
      <c r="CK948" s="22"/>
      <c r="CL948" s="22"/>
      <c r="CM948" s="22"/>
      <c r="CN948" s="22"/>
      <c r="CO948" s="22"/>
      <c r="CP948" s="22"/>
      <c r="CQ948" s="22"/>
      <c r="CR948" s="22"/>
      <c r="CS948" s="22"/>
      <c r="CT948" s="22"/>
      <c r="CU948" s="22"/>
      <c r="CV948" s="22"/>
      <c r="CW948" s="22"/>
      <c r="CX948" s="22">
        <v>940</v>
      </c>
      <c r="CY948" s="13" t="s">
        <v>2187</v>
      </c>
      <c r="CZ948" s="14" t="s">
        <v>2188</v>
      </c>
      <c r="DA948" s="13" t="s">
        <v>95</v>
      </c>
      <c r="DB948" s="13" t="s">
        <v>29</v>
      </c>
      <c r="DC948" s="40"/>
      <c r="DD948" s="13" t="str">
        <f t="shared" si="215"/>
        <v/>
      </c>
      <c r="DE948" s="13" t="str">
        <f t="shared" si="216"/>
        <v/>
      </c>
      <c r="DF948" s="13" t="str">
        <f t="shared" si="217"/>
        <v/>
      </c>
      <c r="DG948" s="40">
        <f t="shared" si="218"/>
        <v>0</v>
      </c>
      <c r="DH948" s="13" t="str">
        <f t="shared" si="212"/>
        <v/>
      </c>
      <c r="DI948" s="22" t="str">
        <f t="shared" si="213"/>
        <v/>
      </c>
      <c r="DJ948" s="13" t="str">
        <f>IF(DI948="","",RANK(DI948,$DI$9:$DI$1415,1)+COUNTIF($DI$9:DI948,DI948)-1)</f>
        <v/>
      </c>
      <c r="DK948" s="13" t="str">
        <f t="shared" si="214"/>
        <v/>
      </c>
      <c r="DL948" s="13" t="str">
        <f t="shared" si="219"/>
        <v/>
      </c>
      <c r="DM948" s="14" t="str">
        <f t="shared" si="220"/>
        <v/>
      </c>
      <c r="DN948" s="13" t="str">
        <f t="shared" si="221"/>
        <v/>
      </c>
      <c r="DO948" s="40">
        <f t="shared" si="222"/>
        <v>0</v>
      </c>
      <c r="DP948" s="40"/>
      <c r="DQ948" s="13" t="str">
        <f t="shared" si="223"/>
        <v/>
      </c>
      <c r="DR948" s="13"/>
      <c r="DS948" s="13"/>
    </row>
    <row r="949" spans="1:123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22"/>
      <c r="CD949" s="22"/>
      <c r="CE949" s="22"/>
      <c r="CF949" s="22"/>
      <c r="CG949" s="22"/>
      <c r="CH949" s="22"/>
      <c r="CI949" s="22"/>
      <c r="CJ949" s="22"/>
      <c r="CK949" s="22"/>
      <c r="CL949" s="22"/>
      <c r="CM949" s="22"/>
      <c r="CN949" s="22"/>
      <c r="CO949" s="22"/>
      <c r="CP949" s="22"/>
      <c r="CQ949" s="22"/>
      <c r="CR949" s="22"/>
      <c r="CS949" s="22"/>
      <c r="CT949" s="22"/>
      <c r="CU949" s="22"/>
      <c r="CV949" s="22"/>
      <c r="CW949" s="22"/>
      <c r="CX949" s="22">
        <v>941</v>
      </c>
      <c r="CY949" s="13" t="s">
        <v>2189</v>
      </c>
      <c r="CZ949" s="14" t="s">
        <v>2190</v>
      </c>
      <c r="DA949" s="13" t="s">
        <v>95</v>
      </c>
      <c r="DB949" s="13" t="s">
        <v>29</v>
      </c>
      <c r="DC949" s="40"/>
      <c r="DD949" s="13" t="str">
        <f t="shared" si="215"/>
        <v/>
      </c>
      <c r="DE949" s="13" t="str">
        <f t="shared" si="216"/>
        <v/>
      </c>
      <c r="DF949" s="13" t="str">
        <f t="shared" si="217"/>
        <v/>
      </c>
      <c r="DG949" s="40">
        <f t="shared" si="218"/>
        <v>0</v>
      </c>
      <c r="DH949" s="13" t="str">
        <f t="shared" si="212"/>
        <v/>
      </c>
      <c r="DI949" s="22" t="str">
        <f t="shared" si="213"/>
        <v/>
      </c>
      <c r="DJ949" s="13" t="str">
        <f>IF(DI949="","",RANK(DI949,$DI$9:$DI$1415,1)+COUNTIF($DI$9:DI949,DI949)-1)</f>
        <v/>
      </c>
      <c r="DK949" s="13" t="str">
        <f t="shared" si="214"/>
        <v/>
      </c>
      <c r="DL949" s="13" t="str">
        <f t="shared" si="219"/>
        <v/>
      </c>
      <c r="DM949" s="14" t="str">
        <f t="shared" si="220"/>
        <v/>
      </c>
      <c r="DN949" s="13" t="str">
        <f t="shared" si="221"/>
        <v/>
      </c>
      <c r="DO949" s="40">
        <f t="shared" si="222"/>
        <v>0</v>
      </c>
      <c r="DP949" s="40"/>
      <c r="DQ949" s="13" t="str">
        <f t="shared" si="223"/>
        <v/>
      </c>
      <c r="DR949" s="13"/>
      <c r="DS949" s="13"/>
    </row>
    <row r="950" spans="1:123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22"/>
      <c r="CD950" s="22"/>
      <c r="CE950" s="22"/>
      <c r="CF950" s="22"/>
      <c r="CG950" s="22"/>
      <c r="CH950" s="22"/>
      <c r="CI950" s="22"/>
      <c r="CJ950" s="22"/>
      <c r="CK950" s="22"/>
      <c r="CL950" s="22"/>
      <c r="CM950" s="22"/>
      <c r="CN950" s="22"/>
      <c r="CO950" s="22"/>
      <c r="CP950" s="22"/>
      <c r="CQ950" s="22"/>
      <c r="CR950" s="22"/>
      <c r="CS950" s="22"/>
      <c r="CT950" s="22"/>
      <c r="CU950" s="22"/>
      <c r="CV950" s="22"/>
      <c r="CW950" s="22"/>
      <c r="CX950" s="22">
        <v>942</v>
      </c>
      <c r="CY950" s="13" t="s">
        <v>2191</v>
      </c>
      <c r="CZ950" s="14" t="s">
        <v>2192</v>
      </c>
      <c r="DA950" s="13" t="s">
        <v>95</v>
      </c>
      <c r="DB950" s="13" t="s">
        <v>99</v>
      </c>
      <c r="DC950" s="40"/>
      <c r="DD950" s="13" t="str">
        <f t="shared" si="215"/>
        <v/>
      </c>
      <c r="DE950" s="13" t="str">
        <f t="shared" si="216"/>
        <v/>
      </c>
      <c r="DF950" s="13" t="str">
        <f t="shared" si="217"/>
        <v/>
      </c>
      <c r="DG950" s="40">
        <f t="shared" si="218"/>
        <v>0</v>
      </c>
      <c r="DH950" s="13" t="str">
        <f t="shared" si="212"/>
        <v/>
      </c>
      <c r="DI950" s="22" t="str">
        <f t="shared" si="213"/>
        <v/>
      </c>
      <c r="DJ950" s="13" t="str">
        <f>IF(DI950="","",RANK(DI950,$DI$9:$DI$1415,1)+COUNTIF($DI$9:DI950,DI950)-1)</f>
        <v/>
      </c>
      <c r="DK950" s="13" t="str">
        <f t="shared" si="214"/>
        <v/>
      </c>
      <c r="DL950" s="13" t="str">
        <f t="shared" si="219"/>
        <v/>
      </c>
      <c r="DM950" s="14" t="str">
        <f t="shared" si="220"/>
        <v/>
      </c>
      <c r="DN950" s="13" t="str">
        <f t="shared" si="221"/>
        <v/>
      </c>
      <c r="DO950" s="40">
        <f t="shared" si="222"/>
        <v>0</v>
      </c>
      <c r="DP950" s="40"/>
      <c r="DQ950" s="13" t="str">
        <f t="shared" si="223"/>
        <v/>
      </c>
      <c r="DR950" s="13"/>
      <c r="DS950" s="13"/>
    </row>
    <row r="951" spans="1:123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22"/>
      <c r="CD951" s="22"/>
      <c r="CE951" s="22"/>
      <c r="CF951" s="22"/>
      <c r="CG951" s="22"/>
      <c r="CH951" s="22"/>
      <c r="CI951" s="22"/>
      <c r="CJ951" s="22"/>
      <c r="CK951" s="22"/>
      <c r="CL951" s="22"/>
      <c r="CM951" s="22"/>
      <c r="CN951" s="22"/>
      <c r="CO951" s="22"/>
      <c r="CP951" s="22"/>
      <c r="CQ951" s="22"/>
      <c r="CR951" s="22"/>
      <c r="CS951" s="22"/>
      <c r="CT951" s="22"/>
      <c r="CU951" s="22"/>
      <c r="CV951" s="22"/>
      <c r="CW951" s="22"/>
      <c r="CX951" s="22">
        <v>943</v>
      </c>
      <c r="CY951" s="13" t="s">
        <v>2193</v>
      </c>
      <c r="CZ951" s="14" t="s">
        <v>2194</v>
      </c>
      <c r="DA951" s="13" t="s">
        <v>95</v>
      </c>
      <c r="DB951" s="13" t="s">
        <v>99</v>
      </c>
      <c r="DC951" s="40"/>
      <c r="DD951" s="13" t="str">
        <f t="shared" si="215"/>
        <v/>
      </c>
      <c r="DE951" s="13" t="str">
        <f t="shared" si="216"/>
        <v/>
      </c>
      <c r="DF951" s="13" t="str">
        <f t="shared" si="217"/>
        <v/>
      </c>
      <c r="DG951" s="40">
        <f t="shared" si="218"/>
        <v>0</v>
      </c>
      <c r="DH951" s="13" t="str">
        <f t="shared" si="212"/>
        <v/>
      </c>
      <c r="DI951" s="22" t="str">
        <f t="shared" si="213"/>
        <v/>
      </c>
      <c r="DJ951" s="13" t="str">
        <f>IF(DI951="","",RANK(DI951,$DI$9:$DI$1415,1)+COUNTIF($DI$9:DI951,DI951)-1)</f>
        <v/>
      </c>
      <c r="DK951" s="13" t="str">
        <f t="shared" si="214"/>
        <v/>
      </c>
      <c r="DL951" s="13" t="str">
        <f t="shared" si="219"/>
        <v/>
      </c>
      <c r="DM951" s="14" t="str">
        <f t="shared" si="220"/>
        <v/>
      </c>
      <c r="DN951" s="13" t="str">
        <f t="shared" si="221"/>
        <v/>
      </c>
      <c r="DO951" s="40">
        <f t="shared" si="222"/>
        <v>0</v>
      </c>
      <c r="DP951" s="40"/>
      <c r="DQ951" s="13" t="str">
        <f t="shared" si="223"/>
        <v/>
      </c>
      <c r="DR951" s="13"/>
      <c r="DS951" s="13"/>
    </row>
    <row r="952" spans="1:123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22"/>
      <c r="CD952" s="22"/>
      <c r="CE952" s="22"/>
      <c r="CF952" s="22"/>
      <c r="CG952" s="22"/>
      <c r="CH952" s="22"/>
      <c r="CI952" s="22"/>
      <c r="CJ952" s="22"/>
      <c r="CK952" s="22"/>
      <c r="CL952" s="22"/>
      <c r="CM952" s="22"/>
      <c r="CN952" s="22"/>
      <c r="CO952" s="22"/>
      <c r="CP952" s="22"/>
      <c r="CQ952" s="22"/>
      <c r="CR952" s="22"/>
      <c r="CS952" s="22"/>
      <c r="CT952" s="22"/>
      <c r="CU952" s="22"/>
      <c r="CV952" s="22"/>
      <c r="CW952" s="22"/>
      <c r="CX952" s="22">
        <v>944</v>
      </c>
      <c r="CY952" s="13" t="s">
        <v>2195</v>
      </c>
      <c r="CZ952" s="14" t="s">
        <v>2196</v>
      </c>
      <c r="DA952" s="13" t="s">
        <v>96</v>
      </c>
      <c r="DB952" s="13" t="s">
        <v>100</v>
      </c>
      <c r="DC952" s="40"/>
      <c r="DD952" s="13" t="str">
        <f t="shared" si="215"/>
        <v/>
      </c>
      <c r="DE952" s="13" t="str">
        <f t="shared" si="216"/>
        <v/>
      </c>
      <c r="DF952" s="13" t="str">
        <f t="shared" si="217"/>
        <v/>
      </c>
      <c r="DG952" s="40">
        <f t="shared" si="218"/>
        <v>0</v>
      </c>
      <c r="DH952" s="13" t="str">
        <f t="shared" si="212"/>
        <v/>
      </c>
      <c r="DI952" s="22" t="str">
        <f t="shared" si="213"/>
        <v/>
      </c>
      <c r="DJ952" s="13" t="str">
        <f>IF(DI952="","",RANK(DI952,$DI$9:$DI$1415,1)+COUNTIF($DI$9:DI952,DI952)-1)</f>
        <v/>
      </c>
      <c r="DK952" s="13" t="str">
        <f t="shared" si="214"/>
        <v/>
      </c>
      <c r="DL952" s="13" t="str">
        <f t="shared" si="219"/>
        <v/>
      </c>
      <c r="DM952" s="14" t="str">
        <f t="shared" si="220"/>
        <v/>
      </c>
      <c r="DN952" s="13" t="str">
        <f t="shared" si="221"/>
        <v/>
      </c>
      <c r="DO952" s="40">
        <f t="shared" si="222"/>
        <v>0</v>
      </c>
      <c r="DP952" s="40"/>
      <c r="DQ952" s="13" t="str">
        <f t="shared" si="223"/>
        <v/>
      </c>
      <c r="DR952" s="13"/>
      <c r="DS952" s="13"/>
    </row>
    <row r="953" spans="1:123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22"/>
      <c r="CD953" s="22"/>
      <c r="CE953" s="22"/>
      <c r="CF953" s="22"/>
      <c r="CG953" s="22"/>
      <c r="CH953" s="22"/>
      <c r="CI953" s="22"/>
      <c r="CJ953" s="22"/>
      <c r="CK953" s="22"/>
      <c r="CL953" s="22"/>
      <c r="CM953" s="22"/>
      <c r="CN953" s="22"/>
      <c r="CO953" s="22"/>
      <c r="CP953" s="22"/>
      <c r="CQ953" s="22"/>
      <c r="CR953" s="22"/>
      <c r="CS953" s="22"/>
      <c r="CT953" s="22"/>
      <c r="CU953" s="22"/>
      <c r="CV953" s="22"/>
      <c r="CW953" s="22"/>
      <c r="CX953" s="22">
        <v>945</v>
      </c>
      <c r="CY953" s="13" t="s">
        <v>2197</v>
      </c>
      <c r="CZ953" s="14" t="s">
        <v>2198</v>
      </c>
      <c r="DA953" s="13" t="s">
        <v>95</v>
      </c>
      <c r="DB953" s="13" t="s">
        <v>98</v>
      </c>
      <c r="DC953" s="40"/>
      <c r="DD953" s="13" t="str">
        <f t="shared" si="215"/>
        <v/>
      </c>
      <c r="DE953" s="13" t="str">
        <f t="shared" si="216"/>
        <v/>
      </c>
      <c r="DF953" s="13" t="str">
        <f t="shared" si="217"/>
        <v/>
      </c>
      <c r="DG953" s="40">
        <f t="shared" si="218"/>
        <v>0</v>
      </c>
      <c r="DH953" s="13" t="str">
        <f t="shared" si="212"/>
        <v/>
      </c>
      <c r="DI953" s="22" t="str">
        <f t="shared" si="213"/>
        <v/>
      </c>
      <c r="DJ953" s="13" t="str">
        <f>IF(DI953="","",RANK(DI953,$DI$9:$DI$1415,1)+COUNTIF($DI$9:DI953,DI953)-1)</f>
        <v/>
      </c>
      <c r="DK953" s="13" t="str">
        <f t="shared" si="214"/>
        <v/>
      </c>
      <c r="DL953" s="13" t="str">
        <f t="shared" si="219"/>
        <v/>
      </c>
      <c r="DM953" s="14" t="str">
        <f t="shared" si="220"/>
        <v/>
      </c>
      <c r="DN953" s="13" t="str">
        <f t="shared" si="221"/>
        <v/>
      </c>
      <c r="DO953" s="40">
        <f t="shared" si="222"/>
        <v>0</v>
      </c>
      <c r="DP953" s="40"/>
      <c r="DQ953" s="13" t="str">
        <f t="shared" si="223"/>
        <v/>
      </c>
      <c r="DR953" s="13"/>
      <c r="DS953" s="13"/>
    </row>
    <row r="954" spans="1:123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22"/>
      <c r="CD954" s="22"/>
      <c r="CE954" s="22"/>
      <c r="CF954" s="22"/>
      <c r="CG954" s="22"/>
      <c r="CH954" s="22"/>
      <c r="CI954" s="22"/>
      <c r="CJ954" s="22"/>
      <c r="CK954" s="22"/>
      <c r="CL954" s="22"/>
      <c r="CM954" s="22"/>
      <c r="CN954" s="22"/>
      <c r="CO954" s="22"/>
      <c r="CP954" s="22"/>
      <c r="CQ954" s="22"/>
      <c r="CR954" s="22"/>
      <c r="CS954" s="22"/>
      <c r="CT954" s="22"/>
      <c r="CU954" s="22"/>
      <c r="CV954" s="22"/>
      <c r="CW954" s="22"/>
      <c r="CX954" s="22">
        <v>946</v>
      </c>
      <c r="CY954" s="13" t="s">
        <v>2199</v>
      </c>
      <c r="CZ954" s="14" t="s">
        <v>375</v>
      </c>
      <c r="DA954" s="13" t="s">
        <v>375</v>
      </c>
      <c r="DB954" s="13" t="s">
        <v>375</v>
      </c>
      <c r="DC954" s="40"/>
      <c r="DD954" s="13" t="str">
        <f t="shared" si="215"/>
        <v/>
      </c>
      <c r="DE954" s="13" t="str">
        <f t="shared" si="216"/>
        <v/>
      </c>
      <c r="DF954" s="13" t="str">
        <f t="shared" si="217"/>
        <v/>
      </c>
      <c r="DG954" s="40">
        <f t="shared" si="218"/>
        <v>0</v>
      </c>
      <c r="DH954" s="13" t="str">
        <f t="shared" si="212"/>
        <v/>
      </c>
      <c r="DI954" s="22" t="str">
        <f t="shared" si="213"/>
        <v/>
      </c>
      <c r="DJ954" s="13" t="str">
        <f>IF(DI954="","",RANK(DI954,$DI$9:$DI$1415,1)+COUNTIF($DI$9:DI954,DI954)-1)</f>
        <v/>
      </c>
      <c r="DK954" s="13" t="str">
        <f t="shared" si="214"/>
        <v/>
      </c>
      <c r="DL954" s="13" t="str">
        <f t="shared" si="219"/>
        <v/>
      </c>
      <c r="DM954" s="14" t="str">
        <f t="shared" si="220"/>
        <v/>
      </c>
      <c r="DN954" s="13" t="str">
        <f t="shared" si="221"/>
        <v/>
      </c>
      <c r="DO954" s="40">
        <f t="shared" si="222"/>
        <v>0</v>
      </c>
      <c r="DP954" s="40"/>
      <c r="DQ954" s="13" t="str">
        <f t="shared" si="223"/>
        <v/>
      </c>
      <c r="DR954" s="13"/>
      <c r="DS954" s="13"/>
    </row>
    <row r="955" spans="1:123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22"/>
      <c r="CD955" s="22"/>
      <c r="CE955" s="22"/>
      <c r="CF955" s="22"/>
      <c r="CG955" s="22"/>
      <c r="CH955" s="22"/>
      <c r="CI955" s="22"/>
      <c r="CJ955" s="22"/>
      <c r="CK955" s="22"/>
      <c r="CL955" s="22"/>
      <c r="CM955" s="22"/>
      <c r="CN955" s="22"/>
      <c r="CO955" s="22"/>
      <c r="CP955" s="22"/>
      <c r="CQ955" s="22"/>
      <c r="CR955" s="22"/>
      <c r="CS955" s="22"/>
      <c r="CT955" s="22"/>
      <c r="CU955" s="22"/>
      <c r="CV955" s="22"/>
      <c r="CW955" s="22"/>
      <c r="CX955" s="22">
        <v>947</v>
      </c>
      <c r="CY955" s="13" t="s">
        <v>2200</v>
      </c>
      <c r="CZ955" s="14" t="s">
        <v>2201</v>
      </c>
      <c r="DA955" s="13" t="s">
        <v>95</v>
      </c>
      <c r="DB955" s="13" t="s">
        <v>51</v>
      </c>
      <c r="DC955" s="40"/>
      <c r="DD955" s="13" t="str">
        <f t="shared" si="215"/>
        <v/>
      </c>
      <c r="DE955" s="13" t="str">
        <f t="shared" si="216"/>
        <v/>
      </c>
      <c r="DF955" s="13" t="str">
        <f t="shared" si="217"/>
        <v/>
      </c>
      <c r="DG955" s="40">
        <f t="shared" si="218"/>
        <v>0</v>
      </c>
      <c r="DH955" s="13" t="str">
        <f t="shared" si="212"/>
        <v/>
      </c>
      <c r="DI955" s="22" t="str">
        <f t="shared" si="213"/>
        <v/>
      </c>
      <c r="DJ955" s="13" t="str">
        <f>IF(DI955="","",RANK(DI955,$DI$9:$DI$1415,1)+COUNTIF($DI$9:DI955,DI955)-1)</f>
        <v/>
      </c>
      <c r="DK955" s="13" t="str">
        <f t="shared" si="214"/>
        <v/>
      </c>
      <c r="DL955" s="13" t="str">
        <f t="shared" si="219"/>
        <v/>
      </c>
      <c r="DM955" s="14" t="str">
        <f t="shared" si="220"/>
        <v/>
      </c>
      <c r="DN955" s="13" t="str">
        <f t="shared" si="221"/>
        <v/>
      </c>
      <c r="DO955" s="40">
        <f t="shared" si="222"/>
        <v>0</v>
      </c>
      <c r="DP955" s="40"/>
      <c r="DQ955" s="13" t="str">
        <f t="shared" si="223"/>
        <v/>
      </c>
      <c r="DR955" s="13"/>
      <c r="DS955" s="13"/>
    </row>
    <row r="956" spans="1:123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22"/>
      <c r="CD956" s="22"/>
      <c r="CE956" s="22"/>
      <c r="CF956" s="22"/>
      <c r="CG956" s="22"/>
      <c r="CH956" s="22"/>
      <c r="CI956" s="22"/>
      <c r="CJ956" s="22"/>
      <c r="CK956" s="22"/>
      <c r="CL956" s="22"/>
      <c r="CM956" s="22"/>
      <c r="CN956" s="22"/>
      <c r="CO956" s="22"/>
      <c r="CP956" s="22"/>
      <c r="CQ956" s="22"/>
      <c r="CR956" s="22"/>
      <c r="CS956" s="22"/>
      <c r="CT956" s="22"/>
      <c r="CU956" s="22"/>
      <c r="CV956" s="22"/>
      <c r="CW956" s="22"/>
      <c r="CX956" s="22">
        <v>948</v>
      </c>
      <c r="CY956" s="13" t="s">
        <v>2202</v>
      </c>
      <c r="CZ956" s="14" t="s">
        <v>2203</v>
      </c>
      <c r="DA956" s="13" t="s">
        <v>95</v>
      </c>
      <c r="DB956" s="13" t="s">
        <v>52</v>
      </c>
      <c r="DC956" s="40"/>
      <c r="DD956" s="13" t="str">
        <f t="shared" si="215"/>
        <v/>
      </c>
      <c r="DE956" s="13" t="str">
        <f t="shared" si="216"/>
        <v/>
      </c>
      <c r="DF956" s="13" t="str">
        <f t="shared" si="217"/>
        <v/>
      </c>
      <c r="DG956" s="40">
        <f t="shared" si="218"/>
        <v>0</v>
      </c>
      <c r="DH956" s="13" t="str">
        <f t="shared" si="212"/>
        <v/>
      </c>
      <c r="DI956" s="22" t="str">
        <f t="shared" si="213"/>
        <v/>
      </c>
      <c r="DJ956" s="13" t="str">
        <f>IF(DI956="","",RANK(DI956,$DI$9:$DI$1415,1)+COUNTIF($DI$9:DI956,DI956)-1)</f>
        <v/>
      </c>
      <c r="DK956" s="13" t="str">
        <f t="shared" si="214"/>
        <v/>
      </c>
      <c r="DL956" s="13" t="str">
        <f t="shared" si="219"/>
        <v/>
      </c>
      <c r="DM956" s="14" t="str">
        <f t="shared" si="220"/>
        <v/>
      </c>
      <c r="DN956" s="13" t="str">
        <f t="shared" si="221"/>
        <v/>
      </c>
      <c r="DO956" s="40">
        <f t="shared" si="222"/>
        <v>0</v>
      </c>
      <c r="DP956" s="40"/>
      <c r="DQ956" s="13" t="str">
        <f t="shared" si="223"/>
        <v/>
      </c>
      <c r="DR956" s="13"/>
      <c r="DS956" s="13"/>
    </row>
    <row r="957" spans="1:123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22"/>
      <c r="CD957" s="22"/>
      <c r="CE957" s="22"/>
      <c r="CF957" s="22"/>
      <c r="CG957" s="22"/>
      <c r="CH957" s="22"/>
      <c r="CI957" s="22"/>
      <c r="CJ957" s="22"/>
      <c r="CK957" s="22"/>
      <c r="CL957" s="22"/>
      <c r="CM957" s="22"/>
      <c r="CN957" s="22"/>
      <c r="CO957" s="22"/>
      <c r="CP957" s="22"/>
      <c r="CQ957" s="22"/>
      <c r="CR957" s="22"/>
      <c r="CS957" s="22"/>
      <c r="CT957" s="22"/>
      <c r="CU957" s="22"/>
      <c r="CV957" s="22"/>
      <c r="CW957" s="22"/>
      <c r="CX957" s="22">
        <v>949</v>
      </c>
      <c r="CY957" s="13" t="s">
        <v>2204</v>
      </c>
      <c r="CZ957" s="14" t="s">
        <v>2205</v>
      </c>
      <c r="DA957" s="13" t="s">
        <v>96</v>
      </c>
      <c r="DB957" s="13" t="s">
        <v>101</v>
      </c>
      <c r="DC957" s="40"/>
      <c r="DD957" s="13" t="str">
        <f t="shared" si="215"/>
        <v/>
      </c>
      <c r="DE957" s="13" t="str">
        <f t="shared" si="216"/>
        <v/>
      </c>
      <c r="DF957" s="13" t="str">
        <f t="shared" si="217"/>
        <v/>
      </c>
      <c r="DG957" s="40">
        <f t="shared" si="218"/>
        <v>0</v>
      </c>
      <c r="DH957" s="13" t="str">
        <f t="shared" si="212"/>
        <v/>
      </c>
      <c r="DI957" s="22" t="str">
        <f t="shared" si="213"/>
        <v/>
      </c>
      <c r="DJ957" s="13" t="str">
        <f>IF(DI957="","",RANK(DI957,$DI$9:$DI$1415,1)+COUNTIF($DI$9:DI957,DI957)-1)</f>
        <v/>
      </c>
      <c r="DK957" s="13" t="str">
        <f t="shared" si="214"/>
        <v/>
      </c>
      <c r="DL957" s="13" t="str">
        <f t="shared" si="219"/>
        <v/>
      </c>
      <c r="DM957" s="14" t="str">
        <f t="shared" si="220"/>
        <v/>
      </c>
      <c r="DN957" s="13" t="str">
        <f t="shared" si="221"/>
        <v/>
      </c>
      <c r="DO957" s="40">
        <f t="shared" si="222"/>
        <v>0</v>
      </c>
      <c r="DP957" s="40"/>
      <c r="DQ957" s="13" t="str">
        <f t="shared" si="223"/>
        <v/>
      </c>
      <c r="DR957" s="13"/>
      <c r="DS957" s="13"/>
    </row>
    <row r="958" spans="1:123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22"/>
      <c r="CD958" s="22"/>
      <c r="CE958" s="22"/>
      <c r="CF958" s="22"/>
      <c r="CG958" s="22"/>
      <c r="CH958" s="22"/>
      <c r="CI958" s="22"/>
      <c r="CJ958" s="22"/>
      <c r="CK958" s="22"/>
      <c r="CL958" s="22"/>
      <c r="CM958" s="22"/>
      <c r="CN958" s="22"/>
      <c r="CO958" s="22"/>
      <c r="CP958" s="22"/>
      <c r="CQ958" s="22"/>
      <c r="CR958" s="22"/>
      <c r="CS958" s="22"/>
      <c r="CT958" s="22"/>
      <c r="CU958" s="22"/>
      <c r="CV958" s="22"/>
      <c r="CW958" s="22"/>
      <c r="CX958" s="22">
        <v>950</v>
      </c>
      <c r="CY958" s="13" t="s">
        <v>2206</v>
      </c>
      <c r="CZ958" s="14" t="s">
        <v>2207</v>
      </c>
      <c r="DA958" s="13" t="s">
        <v>95</v>
      </c>
      <c r="DB958" s="13" t="s">
        <v>98</v>
      </c>
      <c r="DC958" s="40"/>
      <c r="DD958" s="13" t="str">
        <f t="shared" si="215"/>
        <v/>
      </c>
      <c r="DE958" s="13" t="str">
        <f t="shared" si="216"/>
        <v/>
      </c>
      <c r="DF958" s="13" t="str">
        <f t="shared" si="217"/>
        <v/>
      </c>
      <c r="DG958" s="40">
        <f t="shared" si="218"/>
        <v>0</v>
      </c>
      <c r="DH958" s="13" t="str">
        <f t="shared" si="212"/>
        <v/>
      </c>
      <c r="DI958" s="22" t="str">
        <f t="shared" si="213"/>
        <v/>
      </c>
      <c r="DJ958" s="13" t="str">
        <f>IF(DI958="","",RANK(DI958,$DI$9:$DI$1415,1)+COUNTIF($DI$9:DI958,DI958)-1)</f>
        <v/>
      </c>
      <c r="DK958" s="13" t="str">
        <f t="shared" si="214"/>
        <v/>
      </c>
      <c r="DL958" s="13" t="str">
        <f t="shared" si="219"/>
        <v/>
      </c>
      <c r="DM958" s="14" t="str">
        <f t="shared" si="220"/>
        <v/>
      </c>
      <c r="DN958" s="13" t="str">
        <f t="shared" si="221"/>
        <v/>
      </c>
      <c r="DO958" s="40">
        <f t="shared" si="222"/>
        <v>0</v>
      </c>
      <c r="DP958" s="40"/>
      <c r="DQ958" s="13" t="str">
        <f t="shared" si="223"/>
        <v/>
      </c>
      <c r="DR958" s="13"/>
      <c r="DS958" s="13"/>
    </row>
    <row r="959" spans="1:123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22"/>
      <c r="CD959" s="22"/>
      <c r="CE959" s="22"/>
      <c r="CF959" s="22"/>
      <c r="CG959" s="22"/>
      <c r="CH959" s="22"/>
      <c r="CI959" s="22"/>
      <c r="CJ959" s="22"/>
      <c r="CK959" s="22"/>
      <c r="CL959" s="22"/>
      <c r="CM959" s="22"/>
      <c r="CN959" s="22"/>
      <c r="CO959" s="22"/>
      <c r="CP959" s="22"/>
      <c r="CQ959" s="22"/>
      <c r="CR959" s="22"/>
      <c r="CS959" s="22"/>
      <c r="CT959" s="22"/>
      <c r="CU959" s="22"/>
      <c r="CV959" s="22"/>
      <c r="CW959" s="22"/>
      <c r="CX959" s="22">
        <v>951</v>
      </c>
      <c r="CY959" s="13" t="s">
        <v>2208</v>
      </c>
      <c r="CZ959" s="14" t="s">
        <v>2209</v>
      </c>
      <c r="DA959" s="13" t="s">
        <v>96</v>
      </c>
      <c r="DB959" s="13" t="s">
        <v>98</v>
      </c>
      <c r="DC959" s="40"/>
      <c r="DD959" s="13" t="str">
        <f t="shared" si="215"/>
        <v/>
      </c>
      <c r="DE959" s="13" t="str">
        <f t="shared" si="216"/>
        <v/>
      </c>
      <c r="DF959" s="13" t="str">
        <f t="shared" si="217"/>
        <v/>
      </c>
      <c r="DG959" s="40">
        <f t="shared" si="218"/>
        <v>0</v>
      </c>
      <c r="DH959" s="13" t="str">
        <f t="shared" si="212"/>
        <v/>
      </c>
      <c r="DI959" s="22" t="str">
        <f t="shared" si="213"/>
        <v/>
      </c>
      <c r="DJ959" s="13" t="str">
        <f>IF(DI959="","",RANK(DI959,$DI$9:$DI$1415,1)+COUNTIF($DI$9:DI959,DI959)-1)</f>
        <v/>
      </c>
      <c r="DK959" s="13" t="str">
        <f t="shared" si="214"/>
        <v/>
      </c>
      <c r="DL959" s="13" t="str">
        <f t="shared" si="219"/>
        <v/>
      </c>
      <c r="DM959" s="14" t="str">
        <f t="shared" si="220"/>
        <v/>
      </c>
      <c r="DN959" s="13" t="str">
        <f t="shared" si="221"/>
        <v/>
      </c>
      <c r="DO959" s="40">
        <f t="shared" si="222"/>
        <v>0</v>
      </c>
      <c r="DP959" s="40"/>
      <c r="DQ959" s="13" t="str">
        <f t="shared" si="223"/>
        <v/>
      </c>
      <c r="DR959" s="13"/>
      <c r="DS959" s="13"/>
    </row>
    <row r="960" spans="1:123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22"/>
      <c r="CD960" s="22"/>
      <c r="CE960" s="22"/>
      <c r="CF960" s="22"/>
      <c r="CG960" s="22"/>
      <c r="CH960" s="22"/>
      <c r="CI960" s="22"/>
      <c r="CJ960" s="22"/>
      <c r="CK960" s="22"/>
      <c r="CL960" s="22"/>
      <c r="CM960" s="22"/>
      <c r="CN960" s="22"/>
      <c r="CO960" s="22"/>
      <c r="CP960" s="22"/>
      <c r="CQ960" s="22"/>
      <c r="CR960" s="22"/>
      <c r="CS960" s="22"/>
      <c r="CT960" s="22"/>
      <c r="CU960" s="22"/>
      <c r="CV960" s="22"/>
      <c r="CW960" s="22"/>
      <c r="CX960" s="22">
        <v>952</v>
      </c>
      <c r="CY960" s="13" t="s">
        <v>2210</v>
      </c>
      <c r="CZ960" s="14" t="s">
        <v>2211</v>
      </c>
      <c r="DA960" s="13" t="s">
        <v>95</v>
      </c>
      <c r="DB960" s="13" t="s">
        <v>42</v>
      </c>
      <c r="DC960" s="40"/>
      <c r="DD960" s="13" t="str">
        <f t="shared" si="215"/>
        <v/>
      </c>
      <c r="DE960" s="13" t="str">
        <f t="shared" si="216"/>
        <v/>
      </c>
      <c r="DF960" s="13" t="str">
        <f t="shared" si="217"/>
        <v/>
      </c>
      <c r="DG960" s="40">
        <f t="shared" si="218"/>
        <v>0</v>
      </c>
      <c r="DH960" s="13" t="str">
        <f t="shared" si="212"/>
        <v/>
      </c>
      <c r="DI960" s="22" t="str">
        <f t="shared" si="213"/>
        <v/>
      </c>
      <c r="DJ960" s="13" t="str">
        <f>IF(DI960="","",RANK(DI960,$DI$9:$DI$1415,1)+COUNTIF($DI$9:DI960,DI960)-1)</f>
        <v/>
      </c>
      <c r="DK960" s="13" t="str">
        <f t="shared" si="214"/>
        <v/>
      </c>
      <c r="DL960" s="13" t="str">
        <f t="shared" si="219"/>
        <v/>
      </c>
      <c r="DM960" s="14" t="str">
        <f t="shared" si="220"/>
        <v/>
      </c>
      <c r="DN960" s="13" t="str">
        <f t="shared" si="221"/>
        <v/>
      </c>
      <c r="DO960" s="40">
        <f t="shared" si="222"/>
        <v>0</v>
      </c>
      <c r="DP960" s="40"/>
      <c r="DQ960" s="13" t="str">
        <f t="shared" si="223"/>
        <v/>
      </c>
      <c r="DR960" s="13"/>
      <c r="DS960" s="13"/>
    </row>
    <row r="961" spans="1:123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22"/>
      <c r="CD961" s="22"/>
      <c r="CE961" s="22"/>
      <c r="CF961" s="22"/>
      <c r="CG961" s="22"/>
      <c r="CH961" s="22"/>
      <c r="CI961" s="22"/>
      <c r="CJ961" s="22"/>
      <c r="CK961" s="22"/>
      <c r="CL961" s="22"/>
      <c r="CM961" s="22"/>
      <c r="CN961" s="22"/>
      <c r="CO961" s="22"/>
      <c r="CP961" s="22"/>
      <c r="CQ961" s="22"/>
      <c r="CR961" s="22"/>
      <c r="CS961" s="22"/>
      <c r="CT961" s="22"/>
      <c r="CU961" s="22"/>
      <c r="CV961" s="22"/>
      <c r="CW961" s="22"/>
      <c r="CX961" s="22">
        <v>953</v>
      </c>
      <c r="CY961" s="13" t="s">
        <v>2212</v>
      </c>
      <c r="CZ961" s="14" t="s">
        <v>2213</v>
      </c>
      <c r="DA961" s="13" t="s">
        <v>95</v>
      </c>
      <c r="DB961" s="13" t="s">
        <v>100</v>
      </c>
      <c r="DC961" s="40"/>
      <c r="DD961" s="13" t="str">
        <f t="shared" si="215"/>
        <v/>
      </c>
      <c r="DE961" s="13" t="str">
        <f t="shared" si="216"/>
        <v/>
      </c>
      <c r="DF961" s="13" t="str">
        <f t="shared" si="217"/>
        <v/>
      </c>
      <c r="DG961" s="40">
        <f t="shared" si="218"/>
        <v>0</v>
      </c>
      <c r="DH961" s="13" t="str">
        <f t="shared" si="212"/>
        <v/>
      </c>
      <c r="DI961" s="22" t="str">
        <f t="shared" si="213"/>
        <v/>
      </c>
      <c r="DJ961" s="13" t="str">
        <f>IF(DI961="","",RANK(DI961,$DI$9:$DI$1415,1)+COUNTIF($DI$9:DI961,DI961)-1)</f>
        <v/>
      </c>
      <c r="DK961" s="13" t="str">
        <f t="shared" si="214"/>
        <v/>
      </c>
      <c r="DL961" s="13" t="str">
        <f t="shared" si="219"/>
        <v/>
      </c>
      <c r="DM961" s="14" t="str">
        <f t="shared" si="220"/>
        <v/>
      </c>
      <c r="DN961" s="13" t="str">
        <f t="shared" si="221"/>
        <v/>
      </c>
      <c r="DO961" s="40">
        <f t="shared" si="222"/>
        <v>0</v>
      </c>
      <c r="DP961" s="40"/>
      <c r="DQ961" s="13" t="str">
        <f t="shared" si="223"/>
        <v/>
      </c>
      <c r="DR961" s="13"/>
      <c r="DS961" s="13"/>
    </row>
    <row r="962" spans="1:123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22"/>
      <c r="CD962" s="22"/>
      <c r="CE962" s="22"/>
      <c r="CF962" s="22"/>
      <c r="CG962" s="22"/>
      <c r="CH962" s="22"/>
      <c r="CI962" s="22"/>
      <c r="CJ962" s="22"/>
      <c r="CK962" s="22"/>
      <c r="CL962" s="22"/>
      <c r="CM962" s="22"/>
      <c r="CN962" s="22"/>
      <c r="CO962" s="22"/>
      <c r="CP962" s="22"/>
      <c r="CQ962" s="22"/>
      <c r="CR962" s="22"/>
      <c r="CS962" s="22"/>
      <c r="CT962" s="22"/>
      <c r="CU962" s="22"/>
      <c r="CV962" s="22"/>
      <c r="CW962" s="22"/>
      <c r="CX962" s="22">
        <v>954</v>
      </c>
      <c r="CY962" s="13" t="s">
        <v>2214</v>
      </c>
      <c r="CZ962" s="14" t="s">
        <v>2215</v>
      </c>
      <c r="DA962" s="13" t="s">
        <v>95</v>
      </c>
      <c r="DB962" s="13" t="s">
        <v>100</v>
      </c>
      <c r="DC962" s="40"/>
      <c r="DD962" s="13" t="str">
        <f t="shared" si="215"/>
        <v/>
      </c>
      <c r="DE962" s="13" t="str">
        <f t="shared" si="216"/>
        <v/>
      </c>
      <c r="DF962" s="13" t="str">
        <f t="shared" si="217"/>
        <v/>
      </c>
      <c r="DG962" s="40">
        <f t="shared" si="218"/>
        <v>0</v>
      </c>
      <c r="DH962" s="13" t="str">
        <f t="shared" si="212"/>
        <v/>
      </c>
      <c r="DI962" s="22" t="str">
        <f t="shared" si="213"/>
        <v/>
      </c>
      <c r="DJ962" s="13" t="str">
        <f>IF(DI962="","",RANK(DI962,$DI$9:$DI$1415,1)+COUNTIF($DI$9:DI962,DI962)-1)</f>
        <v/>
      </c>
      <c r="DK962" s="13" t="str">
        <f t="shared" si="214"/>
        <v/>
      </c>
      <c r="DL962" s="13" t="str">
        <f t="shared" si="219"/>
        <v/>
      </c>
      <c r="DM962" s="14" t="str">
        <f t="shared" si="220"/>
        <v/>
      </c>
      <c r="DN962" s="13" t="str">
        <f t="shared" si="221"/>
        <v/>
      </c>
      <c r="DO962" s="40">
        <f t="shared" si="222"/>
        <v>0</v>
      </c>
      <c r="DP962" s="40"/>
      <c r="DQ962" s="13" t="str">
        <f t="shared" si="223"/>
        <v/>
      </c>
      <c r="DR962" s="13"/>
      <c r="DS962" s="13"/>
    </row>
    <row r="963" spans="1:123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22"/>
      <c r="CD963" s="22"/>
      <c r="CE963" s="22"/>
      <c r="CF963" s="22"/>
      <c r="CG963" s="22"/>
      <c r="CH963" s="22"/>
      <c r="CI963" s="22"/>
      <c r="CJ963" s="22"/>
      <c r="CK963" s="22"/>
      <c r="CL963" s="22"/>
      <c r="CM963" s="22"/>
      <c r="CN963" s="22"/>
      <c r="CO963" s="22"/>
      <c r="CP963" s="22"/>
      <c r="CQ963" s="22"/>
      <c r="CR963" s="22"/>
      <c r="CS963" s="22"/>
      <c r="CT963" s="22"/>
      <c r="CU963" s="22"/>
      <c r="CV963" s="22"/>
      <c r="CW963" s="22"/>
      <c r="CX963" s="22">
        <v>955</v>
      </c>
      <c r="CY963" s="13" t="s">
        <v>2216</v>
      </c>
      <c r="CZ963" s="14" t="s">
        <v>2217</v>
      </c>
      <c r="DA963" s="13" t="s">
        <v>95</v>
      </c>
      <c r="DB963" s="13" t="s">
        <v>100</v>
      </c>
      <c r="DC963" s="40"/>
      <c r="DD963" s="13" t="str">
        <f t="shared" si="215"/>
        <v/>
      </c>
      <c r="DE963" s="13" t="str">
        <f t="shared" si="216"/>
        <v/>
      </c>
      <c r="DF963" s="13" t="str">
        <f t="shared" si="217"/>
        <v/>
      </c>
      <c r="DG963" s="40">
        <f t="shared" si="218"/>
        <v>0</v>
      </c>
      <c r="DH963" s="13" t="str">
        <f t="shared" si="212"/>
        <v/>
      </c>
      <c r="DI963" s="22" t="str">
        <f t="shared" si="213"/>
        <v/>
      </c>
      <c r="DJ963" s="13" t="str">
        <f>IF(DI963="","",RANK(DI963,$DI$9:$DI$1415,1)+COUNTIF($DI$9:DI963,DI963)-1)</f>
        <v/>
      </c>
      <c r="DK963" s="13" t="str">
        <f t="shared" si="214"/>
        <v/>
      </c>
      <c r="DL963" s="13" t="str">
        <f t="shared" si="219"/>
        <v/>
      </c>
      <c r="DM963" s="14" t="str">
        <f t="shared" si="220"/>
        <v/>
      </c>
      <c r="DN963" s="13" t="str">
        <f t="shared" si="221"/>
        <v/>
      </c>
      <c r="DO963" s="40">
        <f t="shared" si="222"/>
        <v>0</v>
      </c>
      <c r="DP963" s="40"/>
      <c r="DQ963" s="13" t="str">
        <f t="shared" si="223"/>
        <v/>
      </c>
      <c r="DR963" s="13"/>
      <c r="DS963" s="13"/>
    </row>
    <row r="964" spans="1:123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22"/>
      <c r="CD964" s="22"/>
      <c r="CE964" s="22"/>
      <c r="CF964" s="22"/>
      <c r="CG964" s="22"/>
      <c r="CH964" s="22"/>
      <c r="CI964" s="22"/>
      <c r="CJ964" s="22"/>
      <c r="CK964" s="22"/>
      <c r="CL964" s="22"/>
      <c r="CM964" s="22"/>
      <c r="CN964" s="22"/>
      <c r="CO964" s="22"/>
      <c r="CP964" s="22"/>
      <c r="CQ964" s="22"/>
      <c r="CR964" s="22"/>
      <c r="CS964" s="22"/>
      <c r="CT964" s="22"/>
      <c r="CU964" s="22"/>
      <c r="CV964" s="22"/>
      <c r="CW964" s="22"/>
      <c r="CX964" s="22">
        <v>956</v>
      </c>
      <c r="CY964" s="13" t="s">
        <v>2218</v>
      </c>
      <c r="CZ964" s="14" t="s">
        <v>2219</v>
      </c>
      <c r="DA964" s="13" t="s">
        <v>95</v>
      </c>
      <c r="DB964" s="13" t="s">
        <v>100</v>
      </c>
      <c r="DC964" s="40"/>
      <c r="DD964" s="13" t="str">
        <f t="shared" si="215"/>
        <v/>
      </c>
      <c r="DE964" s="13" t="str">
        <f t="shared" si="216"/>
        <v/>
      </c>
      <c r="DF964" s="13" t="str">
        <f t="shared" si="217"/>
        <v/>
      </c>
      <c r="DG964" s="40">
        <f t="shared" si="218"/>
        <v>0</v>
      </c>
      <c r="DH964" s="13" t="str">
        <f t="shared" si="212"/>
        <v/>
      </c>
      <c r="DI964" s="22" t="str">
        <f t="shared" si="213"/>
        <v/>
      </c>
      <c r="DJ964" s="13" t="str">
        <f>IF(DI964="","",RANK(DI964,$DI$9:$DI$1415,1)+COUNTIF($DI$9:DI964,DI964)-1)</f>
        <v/>
      </c>
      <c r="DK964" s="13" t="str">
        <f t="shared" si="214"/>
        <v/>
      </c>
      <c r="DL964" s="13" t="str">
        <f t="shared" si="219"/>
        <v/>
      </c>
      <c r="DM964" s="14" t="str">
        <f t="shared" si="220"/>
        <v/>
      </c>
      <c r="DN964" s="13" t="str">
        <f t="shared" si="221"/>
        <v/>
      </c>
      <c r="DO964" s="40">
        <f t="shared" si="222"/>
        <v>0</v>
      </c>
      <c r="DP964" s="40"/>
      <c r="DQ964" s="13" t="str">
        <f t="shared" si="223"/>
        <v/>
      </c>
      <c r="DR964" s="13"/>
      <c r="DS964" s="13"/>
    </row>
    <row r="965" spans="1:123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22"/>
      <c r="CD965" s="22"/>
      <c r="CE965" s="22"/>
      <c r="CF965" s="22"/>
      <c r="CG965" s="22"/>
      <c r="CH965" s="22"/>
      <c r="CI965" s="22"/>
      <c r="CJ965" s="22"/>
      <c r="CK965" s="22"/>
      <c r="CL965" s="22"/>
      <c r="CM965" s="22"/>
      <c r="CN965" s="22"/>
      <c r="CO965" s="22"/>
      <c r="CP965" s="22"/>
      <c r="CQ965" s="22"/>
      <c r="CR965" s="22"/>
      <c r="CS965" s="22"/>
      <c r="CT965" s="22"/>
      <c r="CU965" s="22"/>
      <c r="CV965" s="22"/>
      <c r="CW965" s="22"/>
      <c r="CX965" s="22">
        <v>957</v>
      </c>
      <c r="CY965" s="13" t="s">
        <v>2220</v>
      </c>
      <c r="CZ965" s="14" t="s">
        <v>2221</v>
      </c>
      <c r="DA965" s="13" t="s">
        <v>95</v>
      </c>
      <c r="DB965" s="13" t="s">
        <v>30</v>
      </c>
      <c r="DC965" s="40"/>
      <c r="DD965" s="13" t="str">
        <f t="shared" si="215"/>
        <v/>
      </c>
      <c r="DE965" s="13" t="str">
        <f t="shared" si="216"/>
        <v/>
      </c>
      <c r="DF965" s="13" t="str">
        <f t="shared" si="217"/>
        <v/>
      </c>
      <c r="DG965" s="40">
        <f t="shared" si="218"/>
        <v>0</v>
      </c>
      <c r="DH965" s="13" t="str">
        <f t="shared" si="212"/>
        <v/>
      </c>
      <c r="DI965" s="22" t="str">
        <f t="shared" si="213"/>
        <v/>
      </c>
      <c r="DJ965" s="13" t="str">
        <f>IF(DI965="","",RANK(DI965,$DI$9:$DI$1415,1)+COUNTIF($DI$9:DI965,DI965)-1)</f>
        <v/>
      </c>
      <c r="DK965" s="13" t="str">
        <f t="shared" si="214"/>
        <v/>
      </c>
      <c r="DL965" s="13" t="str">
        <f t="shared" si="219"/>
        <v/>
      </c>
      <c r="DM965" s="14" t="str">
        <f t="shared" si="220"/>
        <v/>
      </c>
      <c r="DN965" s="13" t="str">
        <f t="shared" si="221"/>
        <v/>
      </c>
      <c r="DO965" s="40">
        <f t="shared" si="222"/>
        <v>0</v>
      </c>
      <c r="DP965" s="40"/>
      <c r="DQ965" s="13" t="str">
        <f t="shared" si="223"/>
        <v/>
      </c>
      <c r="DR965" s="13"/>
      <c r="DS965" s="13"/>
    </row>
    <row r="966" spans="1:123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22"/>
      <c r="CD966" s="22"/>
      <c r="CE966" s="22"/>
      <c r="CF966" s="22"/>
      <c r="CG966" s="22"/>
      <c r="CH966" s="22"/>
      <c r="CI966" s="22"/>
      <c r="CJ966" s="22"/>
      <c r="CK966" s="22"/>
      <c r="CL966" s="22"/>
      <c r="CM966" s="22"/>
      <c r="CN966" s="22"/>
      <c r="CO966" s="22"/>
      <c r="CP966" s="22"/>
      <c r="CQ966" s="22"/>
      <c r="CR966" s="22"/>
      <c r="CS966" s="22"/>
      <c r="CT966" s="22"/>
      <c r="CU966" s="22"/>
      <c r="CV966" s="22"/>
      <c r="CW966" s="22"/>
      <c r="CX966" s="22">
        <v>958</v>
      </c>
      <c r="CY966" s="13" t="s">
        <v>2222</v>
      </c>
      <c r="CZ966" s="14" t="s">
        <v>2223</v>
      </c>
      <c r="DA966" s="13" t="s">
        <v>95</v>
      </c>
      <c r="DB966" s="13" t="s">
        <v>30</v>
      </c>
      <c r="DC966" s="40"/>
      <c r="DD966" s="13" t="str">
        <f t="shared" si="215"/>
        <v/>
      </c>
      <c r="DE966" s="13" t="str">
        <f t="shared" si="216"/>
        <v/>
      </c>
      <c r="DF966" s="13" t="str">
        <f t="shared" si="217"/>
        <v/>
      </c>
      <c r="DG966" s="40">
        <f t="shared" si="218"/>
        <v>0</v>
      </c>
      <c r="DH966" s="13" t="str">
        <f t="shared" si="212"/>
        <v/>
      </c>
      <c r="DI966" s="22" t="str">
        <f t="shared" si="213"/>
        <v/>
      </c>
      <c r="DJ966" s="13" t="str">
        <f>IF(DI966="","",RANK(DI966,$DI$9:$DI$1415,1)+COUNTIF($DI$9:DI966,DI966)-1)</f>
        <v/>
      </c>
      <c r="DK966" s="13" t="str">
        <f t="shared" si="214"/>
        <v/>
      </c>
      <c r="DL966" s="13" t="str">
        <f t="shared" si="219"/>
        <v/>
      </c>
      <c r="DM966" s="14" t="str">
        <f t="shared" si="220"/>
        <v/>
      </c>
      <c r="DN966" s="13" t="str">
        <f t="shared" si="221"/>
        <v/>
      </c>
      <c r="DO966" s="40">
        <f t="shared" si="222"/>
        <v>0</v>
      </c>
      <c r="DP966" s="40"/>
      <c r="DQ966" s="13" t="str">
        <f t="shared" si="223"/>
        <v/>
      </c>
      <c r="DR966" s="13"/>
      <c r="DS966" s="13"/>
    </row>
    <row r="967" spans="1:123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22"/>
      <c r="CD967" s="22"/>
      <c r="CE967" s="22"/>
      <c r="CF967" s="22"/>
      <c r="CG967" s="22"/>
      <c r="CH967" s="22"/>
      <c r="CI967" s="22"/>
      <c r="CJ967" s="22"/>
      <c r="CK967" s="22"/>
      <c r="CL967" s="22"/>
      <c r="CM967" s="22"/>
      <c r="CN967" s="22"/>
      <c r="CO967" s="22"/>
      <c r="CP967" s="22"/>
      <c r="CQ967" s="22"/>
      <c r="CR967" s="22"/>
      <c r="CS967" s="22"/>
      <c r="CT967" s="22"/>
      <c r="CU967" s="22"/>
      <c r="CV967" s="22"/>
      <c r="CW967" s="22"/>
      <c r="CX967" s="22">
        <v>959</v>
      </c>
      <c r="CY967" s="13" t="s">
        <v>2224</v>
      </c>
      <c r="CZ967" s="14" t="s">
        <v>2225</v>
      </c>
      <c r="DA967" s="13" t="s">
        <v>95</v>
      </c>
      <c r="DB967" s="13" t="s">
        <v>46</v>
      </c>
      <c r="DC967" s="40"/>
      <c r="DD967" s="13" t="str">
        <f t="shared" si="215"/>
        <v/>
      </c>
      <c r="DE967" s="13" t="str">
        <f t="shared" si="216"/>
        <v/>
      </c>
      <c r="DF967" s="13" t="str">
        <f t="shared" si="217"/>
        <v/>
      </c>
      <c r="DG967" s="40">
        <f t="shared" si="218"/>
        <v>0</v>
      </c>
      <c r="DH967" s="13" t="str">
        <f t="shared" si="212"/>
        <v/>
      </c>
      <c r="DI967" s="22" t="str">
        <f t="shared" si="213"/>
        <v/>
      </c>
      <c r="DJ967" s="13" t="str">
        <f>IF(DI967="","",RANK(DI967,$DI$9:$DI$1415,1)+COUNTIF($DI$9:DI967,DI967)-1)</f>
        <v/>
      </c>
      <c r="DK967" s="13" t="str">
        <f t="shared" si="214"/>
        <v/>
      </c>
      <c r="DL967" s="13" t="str">
        <f t="shared" si="219"/>
        <v/>
      </c>
      <c r="DM967" s="14" t="str">
        <f t="shared" si="220"/>
        <v/>
      </c>
      <c r="DN967" s="13" t="str">
        <f t="shared" si="221"/>
        <v/>
      </c>
      <c r="DO967" s="40">
        <f t="shared" si="222"/>
        <v>0</v>
      </c>
      <c r="DP967" s="40"/>
      <c r="DQ967" s="13" t="str">
        <f t="shared" si="223"/>
        <v/>
      </c>
      <c r="DR967" s="13"/>
      <c r="DS967" s="13"/>
    </row>
    <row r="968" spans="1:123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22"/>
      <c r="CD968" s="22"/>
      <c r="CE968" s="22"/>
      <c r="CF968" s="22"/>
      <c r="CG968" s="22"/>
      <c r="CH968" s="22"/>
      <c r="CI968" s="22"/>
      <c r="CJ968" s="22"/>
      <c r="CK968" s="22"/>
      <c r="CL968" s="22"/>
      <c r="CM968" s="22"/>
      <c r="CN968" s="22"/>
      <c r="CO968" s="22"/>
      <c r="CP968" s="22"/>
      <c r="CQ968" s="22"/>
      <c r="CR968" s="22"/>
      <c r="CS968" s="22"/>
      <c r="CT968" s="22"/>
      <c r="CU968" s="22"/>
      <c r="CV968" s="22"/>
      <c r="CW968" s="22"/>
      <c r="CX968" s="22">
        <v>960</v>
      </c>
      <c r="CY968" s="13" t="s">
        <v>2226</v>
      </c>
      <c r="CZ968" s="14" t="s">
        <v>2227</v>
      </c>
      <c r="DA968" s="13" t="s">
        <v>95</v>
      </c>
      <c r="DB968" s="13" t="s">
        <v>46</v>
      </c>
      <c r="DC968" s="40"/>
      <c r="DD968" s="13" t="str">
        <f t="shared" si="215"/>
        <v/>
      </c>
      <c r="DE968" s="13" t="str">
        <f t="shared" si="216"/>
        <v/>
      </c>
      <c r="DF968" s="13" t="str">
        <f t="shared" si="217"/>
        <v/>
      </c>
      <c r="DG968" s="40">
        <f t="shared" si="218"/>
        <v>0</v>
      </c>
      <c r="DH968" s="13" t="str">
        <f t="shared" si="212"/>
        <v/>
      </c>
      <c r="DI968" s="22" t="str">
        <f t="shared" si="213"/>
        <v/>
      </c>
      <c r="DJ968" s="13" t="str">
        <f>IF(DI968="","",RANK(DI968,$DI$9:$DI$1415,1)+COUNTIF($DI$9:DI968,DI968)-1)</f>
        <v/>
      </c>
      <c r="DK968" s="13" t="str">
        <f t="shared" si="214"/>
        <v/>
      </c>
      <c r="DL968" s="13" t="str">
        <f t="shared" si="219"/>
        <v/>
      </c>
      <c r="DM968" s="14" t="str">
        <f t="shared" si="220"/>
        <v/>
      </c>
      <c r="DN968" s="13" t="str">
        <f t="shared" si="221"/>
        <v/>
      </c>
      <c r="DO968" s="40">
        <f t="shared" si="222"/>
        <v>0</v>
      </c>
      <c r="DP968" s="40"/>
      <c r="DQ968" s="13" t="str">
        <f t="shared" si="223"/>
        <v/>
      </c>
      <c r="DR968" s="13"/>
      <c r="DS968" s="13"/>
    </row>
    <row r="969" spans="1:123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22"/>
      <c r="CD969" s="22"/>
      <c r="CE969" s="22"/>
      <c r="CF969" s="22"/>
      <c r="CG969" s="22"/>
      <c r="CH969" s="22"/>
      <c r="CI969" s="22"/>
      <c r="CJ969" s="22"/>
      <c r="CK969" s="22"/>
      <c r="CL969" s="22"/>
      <c r="CM969" s="22"/>
      <c r="CN969" s="22"/>
      <c r="CO969" s="22"/>
      <c r="CP969" s="22"/>
      <c r="CQ969" s="22"/>
      <c r="CR969" s="22"/>
      <c r="CS969" s="22"/>
      <c r="CT969" s="22"/>
      <c r="CU969" s="22"/>
      <c r="CV969" s="22"/>
      <c r="CW969" s="22"/>
      <c r="CX969" s="22">
        <v>961</v>
      </c>
      <c r="CY969" s="13" t="s">
        <v>2228</v>
      </c>
      <c r="CZ969" s="14" t="s">
        <v>2229</v>
      </c>
      <c r="DA969" s="13" t="s">
        <v>95</v>
      </c>
      <c r="DB969" s="13" t="s">
        <v>46</v>
      </c>
      <c r="DC969" s="40"/>
      <c r="DD969" s="13" t="str">
        <f t="shared" si="215"/>
        <v/>
      </c>
      <c r="DE969" s="13" t="str">
        <f t="shared" si="216"/>
        <v/>
      </c>
      <c r="DF969" s="13" t="str">
        <f t="shared" si="217"/>
        <v/>
      </c>
      <c r="DG969" s="40">
        <f t="shared" si="218"/>
        <v>0</v>
      </c>
      <c r="DH969" s="13" t="str">
        <f t="shared" ref="DH969:DH1032" si="224">IF($DB969=$DD$6,DB969,"")</f>
        <v/>
      </c>
      <c r="DI969" s="22" t="str">
        <f t="shared" ref="DI969:DI1032" si="225">IF(DD969&lt;&gt;"",1,"")</f>
        <v/>
      </c>
      <c r="DJ969" s="13" t="str">
        <f>IF(DI969="","",RANK(DI969,$DI$9:$DI$1415,1)+COUNTIF($DI$9:DI969,DI969)-1)</f>
        <v/>
      </c>
      <c r="DK969" s="13" t="str">
        <f t="shared" ref="DK969:DK1032" si="226">IF(ISERROR((SMALL($DJ$9:$DJ$1415,CX969))),"",(SMALL($DJ$9:$DJ$1415,CX969)))</f>
        <v/>
      </c>
      <c r="DL969" s="13" t="str">
        <f t="shared" si="219"/>
        <v/>
      </c>
      <c r="DM969" s="14" t="str">
        <f t="shared" si="220"/>
        <v/>
      </c>
      <c r="DN969" s="13" t="str">
        <f t="shared" si="221"/>
        <v/>
      </c>
      <c r="DO969" s="40">
        <f t="shared" si="222"/>
        <v>0</v>
      </c>
      <c r="DP969" s="40"/>
      <c r="DQ969" s="13" t="str">
        <f t="shared" si="223"/>
        <v/>
      </c>
      <c r="DR969" s="13"/>
      <c r="DS969" s="13"/>
    </row>
    <row r="970" spans="1:123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22"/>
      <c r="CD970" s="22"/>
      <c r="CE970" s="22"/>
      <c r="CF970" s="22"/>
      <c r="CG970" s="22"/>
      <c r="CH970" s="22"/>
      <c r="CI970" s="22"/>
      <c r="CJ970" s="22"/>
      <c r="CK970" s="22"/>
      <c r="CL970" s="22"/>
      <c r="CM970" s="22"/>
      <c r="CN970" s="22"/>
      <c r="CO970" s="22"/>
      <c r="CP970" s="22"/>
      <c r="CQ970" s="22"/>
      <c r="CR970" s="22"/>
      <c r="CS970" s="22"/>
      <c r="CT970" s="22"/>
      <c r="CU970" s="22"/>
      <c r="CV970" s="22"/>
      <c r="CW970" s="22"/>
      <c r="CX970" s="22">
        <v>962</v>
      </c>
      <c r="CY970" s="13" t="s">
        <v>2230</v>
      </c>
      <c r="CZ970" s="14" t="s">
        <v>2231</v>
      </c>
      <c r="DA970" s="13" t="s">
        <v>95</v>
      </c>
      <c r="DB970" s="13" t="s">
        <v>46</v>
      </c>
      <c r="DC970" s="40"/>
      <c r="DD970" s="13" t="str">
        <f t="shared" ref="DD970:DD1033" si="227">IF($DB970=$DD$6,CY970,"")</f>
        <v/>
      </c>
      <c r="DE970" s="13" t="str">
        <f t="shared" ref="DE970:DE1033" si="228">IF($DB970=$DD$6,CZ970,"")</f>
        <v/>
      </c>
      <c r="DF970" s="13" t="str">
        <f t="shared" ref="DF970:DF1033" si="229">IF($DB970=$DD$6,DA970,"")</f>
        <v/>
      </c>
      <c r="DG970" s="40">
        <f t="shared" ref="DG970:DG1033" si="230">IF($DB970=$DD$6,DC970,0)</f>
        <v>0</v>
      </c>
      <c r="DH970" s="13" t="str">
        <f t="shared" si="224"/>
        <v/>
      </c>
      <c r="DI970" s="22" t="str">
        <f t="shared" si="225"/>
        <v/>
      </c>
      <c r="DJ970" s="13" t="str">
        <f>IF(DI970="","",RANK(DI970,$DI$9:$DI$1415,1)+COUNTIF($DI$9:DI970,DI970)-1)</f>
        <v/>
      </c>
      <c r="DK970" s="13" t="str">
        <f t="shared" si="226"/>
        <v/>
      </c>
      <c r="DL970" s="13" t="str">
        <f t="shared" ref="DL970:DL1033" si="231">INDEX(DD$9:DD$1415,MATCH($DK970,$DJ$9:$DJ$1415,0))</f>
        <v/>
      </c>
      <c r="DM970" s="14" t="str">
        <f t="shared" ref="DM970:DM1033" si="232">INDEX(DE$9:DE$1415,MATCH($DK970,$DJ$9:$DJ$1415,0))</f>
        <v/>
      </c>
      <c r="DN970" s="13" t="str">
        <f t="shared" ref="DN970:DN1033" si="233">INDEX(DF$9:DF$1415,MATCH($DK970,$DJ$9:$DJ$1415,0))</f>
        <v/>
      </c>
      <c r="DO970" s="40">
        <f t="shared" ref="DO970:DO1033" si="234">INDEX(DG$9:DG$1415,MATCH($DK970,$DJ$9:$DJ$1415,0))</f>
        <v>0</v>
      </c>
      <c r="DP970" s="40"/>
      <c r="DQ970" s="13" t="str">
        <f t="shared" ref="DQ970:DQ1033" si="235">INDEX(DH$9:DH$1415,MATCH($DK970,$DJ$9:$DJ$1415,0))</f>
        <v/>
      </c>
      <c r="DR970" s="13"/>
      <c r="DS970" s="13"/>
    </row>
    <row r="971" spans="1:123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22"/>
      <c r="CD971" s="22"/>
      <c r="CE971" s="22"/>
      <c r="CF971" s="22"/>
      <c r="CG971" s="22"/>
      <c r="CH971" s="22"/>
      <c r="CI971" s="22"/>
      <c r="CJ971" s="22"/>
      <c r="CK971" s="22"/>
      <c r="CL971" s="22"/>
      <c r="CM971" s="22"/>
      <c r="CN971" s="22"/>
      <c r="CO971" s="22"/>
      <c r="CP971" s="22"/>
      <c r="CQ971" s="22"/>
      <c r="CR971" s="22"/>
      <c r="CS971" s="22"/>
      <c r="CT971" s="22"/>
      <c r="CU971" s="22"/>
      <c r="CV971" s="22"/>
      <c r="CW971" s="22"/>
      <c r="CX971" s="22">
        <v>963</v>
      </c>
      <c r="CY971" s="13" t="s">
        <v>2232</v>
      </c>
      <c r="CZ971" s="14" t="s">
        <v>2233</v>
      </c>
      <c r="DA971" s="13" t="s">
        <v>95</v>
      </c>
      <c r="DB971" s="13" t="s">
        <v>102</v>
      </c>
      <c r="DC971" s="40"/>
      <c r="DD971" s="13" t="str">
        <f t="shared" si="227"/>
        <v/>
      </c>
      <c r="DE971" s="13" t="str">
        <f t="shared" si="228"/>
        <v/>
      </c>
      <c r="DF971" s="13" t="str">
        <f t="shared" si="229"/>
        <v/>
      </c>
      <c r="DG971" s="40">
        <f t="shared" si="230"/>
        <v>0</v>
      </c>
      <c r="DH971" s="13" t="str">
        <f t="shared" si="224"/>
        <v/>
      </c>
      <c r="DI971" s="22" t="str">
        <f t="shared" si="225"/>
        <v/>
      </c>
      <c r="DJ971" s="13" t="str">
        <f>IF(DI971="","",RANK(DI971,$DI$9:$DI$1415,1)+COUNTIF($DI$9:DI971,DI971)-1)</f>
        <v/>
      </c>
      <c r="DK971" s="13" t="str">
        <f t="shared" si="226"/>
        <v/>
      </c>
      <c r="DL971" s="13" t="str">
        <f t="shared" si="231"/>
        <v/>
      </c>
      <c r="DM971" s="14" t="str">
        <f t="shared" si="232"/>
        <v/>
      </c>
      <c r="DN971" s="13" t="str">
        <f t="shared" si="233"/>
        <v/>
      </c>
      <c r="DO971" s="40">
        <f t="shared" si="234"/>
        <v>0</v>
      </c>
      <c r="DP971" s="40"/>
      <c r="DQ971" s="13" t="str">
        <f t="shared" si="235"/>
        <v/>
      </c>
      <c r="DR971" s="13"/>
      <c r="DS971" s="13"/>
    </row>
    <row r="972" spans="1:123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22"/>
      <c r="CD972" s="22"/>
      <c r="CE972" s="22"/>
      <c r="CF972" s="22"/>
      <c r="CG972" s="22"/>
      <c r="CH972" s="22"/>
      <c r="CI972" s="22"/>
      <c r="CJ972" s="22"/>
      <c r="CK972" s="22"/>
      <c r="CL972" s="22"/>
      <c r="CM972" s="22"/>
      <c r="CN972" s="22"/>
      <c r="CO972" s="22"/>
      <c r="CP972" s="22"/>
      <c r="CQ972" s="22"/>
      <c r="CR972" s="22"/>
      <c r="CS972" s="22"/>
      <c r="CT972" s="22"/>
      <c r="CU972" s="22"/>
      <c r="CV972" s="22"/>
      <c r="CW972" s="22"/>
      <c r="CX972" s="22">
        <v>964</v>
      </c>
      <c r="CY972" s="13" t="s">
        <v>2234</v>
      </c>
      <c r="CZ972" s="14" t="s">
        <v>2235</v>
      </c>
      <c r="DA972" s="13" t="s">
        <v>95</v>
      </c>
      <c r="DB972" s="13" t="s">
        <v>102</v>
      </c>
      <c r="DC972" s="40"/>
      <c r="DD972" s="13" t="str">
        <f t="shared" si="227"/>
        <v/>
      </c>
      <c r="DE972" s="13" t="str">
        <f t="shared" si="228"/>
        <v/>
      </c>
      <c r="DF972" s="13" t="str">
        <f t="shared" si="229"/>
        <v/>
      </c>
      <c r="DG972" s="40">
        <f t="shared" si="230"/>
        <v>0</v>
      </c>
      <c r="DH972" s="13" t="str">
        <f t="shared" si="224"/>
        <v/>
      </c>
      <c r="DI972" s="22" t="str">
        <f t="shared" si="225"/>
        <v/>
      </c>
      <c r="DJ972" s="13" t="str">
        <f>IF(DI972="","",RANK(DI972,$DI$9:$DI$1415,1)+COUNTIF($DI$9:DI972,DI972)-1)</f>
        <v/>
      </c>
      <c r="DK972" s="13" t="str">
        <f t="shared" si="226"/>
        <v/>
      </c>
      <c r="DL972" s="13" t="str">
        <f t="shared" si="231"/>
        <v/>
      </c>
      <c r="DM972" s="14" t="str">
        <f t="shared" si="232"/>
        <v/>
      </c>
      <c r="DN972" s="13" t="str">
        <f t="shared" si="233"/>
        <v/>
      </c>
      <c r="DO972" s="40">
        <f t="shared" si="234"/>
        <v>0</v>
      </c>
      <c r="DP972" s="40"/>
      <c r="DQ972" s="13" t="str">
        <f t="shared" si="235"/>
        <v/>
      </c>
      <c r="DR972" s="13"/>
      <c r="DS972" s="13"/>
    </row>
    <row r="973" spans="1:123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22"/>
      <c r="CD973" s="22"/>
      <c r="CE973" s="22"/>
      <c r="CF973" s="22"/>
      <c r="CG973" s="22"/>
      <c r="CH973" s="22"/>
      <c r="CI973" s="22"/>
      <c r="CJ973" s="22"/>
      <c r="CK973" s="22"/>
      <c r="CL973" s="22"/>
      <c r="CM973" s="22"/>
      <c r="CN973" s="22"/>
      <c r="CO973" s="22"/>
      <c r="CP973" s="22"/>
      <c r="CQ973" s="22"/>
      <c r="CR973" s="22"/>
      <c r="CS973" s="22"/>
      <c r="CT973" s="22"/>
      <c r="CU973" s="22"/>
      <c r="CV973" s="22"/>
      <c r="CW973" s="22"/>
      <c r="CX973" s="22">
        <v>965</v>
      </c>
      <c r="CY973" s="13" t="s">
        <v>2236</v>
      </c>
      <c r="CZ973" s="14" t="s">
        <v>2237</v>
      </c>
      <c r="DA973" s="13" t="s">
        <v>95</v>
      </c>
      <c r="DB973" s="13" t="s">
        <v>102</v>
      </c>
      <c r="DC973" s="40"/>
      <c r="DD973" s="13" t="str">
        <f t="shared" si="227"/>
        <v/>
      </c>
      <c r="DE973" s="13" t="str">
        <f t="shared" si="228"/>
        <v/>
      </c>
      <c r="DF973" s="13" t="str">
        <f t="shared" si="229"/>
        <v/>
      </c>
      <c r="DG973" s="40">
        <f t="shared" si="230"/>
        <v>0</v>
      </c>
      <c r="DH973" s="13" t="str">
        <f t="shared" si="224"/>
        <v/>
      </c>
      <c r="DI973" s="22" t="str">
        <f t="shared" si="225"/>
        <v/>
      </c>
      <c r="DJ973" s="13" t="str">
        <f>IF(DI973="","",RANK(DI973,$DI$9:$DI$1415,1)+COUNTIF($DI$9:DI973,DI973)-1)</f>
        <v/>
      </c>
      <c r="DK973" s="13" t="str">
        <f t="shared" si="226"/>
        <v/>
      </c>
      <c r="DL973" s="13" t="str">
        <f t="shared" si="231"/>
        <v/>
      </c>
      <c r="DM973" s="14" t="str">
        <f t="shared" si="232"/>
        <v/>
      </c>
      <c r="DN973" s="13" t="str">
        <f t="shared" si="233"/>
        <v/>
      </c>
      <c r="DO973" s="40">
        <f t="shared" si="234"/>
        <v>0</v>
      </c>
      <c r="DP973" s="40"/>
      <c r="DQ973" s="13" t="str">
        <f t="shared" si="235"/>
        <v/>
      </c>
      <c r="DR973" s="13"/>
      <c r="DS973" s="13"/>
    </row>
    <row r="974" spans="1:123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22"/>
      <c r="CD974" s="22"/>
      <c r="CE974" s="22"/>
      <c r="CF974" s="22"/>
      <c r="CG974" s="22"/>
      <c r="CH974" s="22"/>
      <c r="CI974" s="22"/>
      <c r="CJ974" s="22"/>
      <c r="CK974" s="22"/>
      <c r="CL974" s="22"/>
      <c r="CM974" s="22"/>
      <c r="CN974" s="22"/>
      <c r="CO974" s="22"/>
      <c r="CP974" s="22"/>
      <c r="CQ974" s="22"/>
      <c r="CR974" s="22"/>
      <c r="CS974" s="22"/>
      <c r="CT974" s="22"/>
      <c r="CU974" s="22"/>
      <c r="CV974" s="22"/>
      <c r="CW974" s="22"/>
      <c r="CX974" s="22">
        <v>966</v>
      </c>
      <c r="CY974" s="13" t="s">
        <v>2238</v>
      </c>
      <c r="CZ974" s="14" t="s">
        <v>2239</v>
      </c>
      <c r="DA974" s="13" t="s">
        <v>95</v>
      </c>
      <c r="DB974" s="13" t="s">
        <v>102</v>
      </c>
      <c r="DC974" s="40"/>
      <c r="DD974" s="13" t="str">
        <f t="shared" si="227"/>
        <v/>
      </c>
      <c r="DE974" s="13" t="str">
        <f t="shared" si="228"/>
        <v/>
      </c>
      <c r="DF974" s="13" t="str">
        <f t="shared" si="229"/>
        <v/>
      </c>
      <c r="DG974" s="40">
        <f t="shared" si="230"/>
        <v>0</v>
      </c>
      <c r="DH974" s="13" t="str">
        <f t="shared" si="224"/>
        <v/>
      </c>
      <c r="DI974" s="22" t="str">
        <f t="shared" si="225"/>
        <v/>
      </c>
      <c r="DJ974" s="13" t="str">
        <f>IF(DI974="","",RANK(DI974,$DI$9:$DI$1415,1)+COUNTIF($DI$9:DI974,DI974)-1)</f>
        <v/>
      </c>
      <c r="DK974" s="13" t="str">
        <f t="shared" si="226"/>
        <v/>
      </c>
      <c r="DL974" s="13" t="str">
        <f t="shared" si="231"/>
        <v/>
      </c>
      <c r="DM974" s="14" t="str">
        <f t="shared" si="232"/>
        <v/>
      </c>
      <c r="DN974" s="13" t="str">
        <f t="shared" si="233"/>
        <v/>
      </c>
      <c r="DO974" s="40">
        <f t="shared" si="234"/>
        <v>0</v>
      </c>
      <c r="DP974" s="40"/>
      <c r="DQ974" s="13" t="str">
        <f t="shared" si="235"/>
        <v/>
      </c>
      <c r="DR974" s="13"/>
      <c r="DS974" s="13"/>
    </row>
    <row r="975" spans="1:123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22"/>
      <c r="CD975" s="22"/>
      <c r="CE975" s="22"/>
      <c r="CF975" s="22"/>
      <c r="CG975" s="22"/>
      <c r="CH975" s="22"/>
      <c r="CI975" s="22"/>
      <c r="CJ975" s="22"/>
      <c r="CK975" s="22"/>
      <c r="CL975" s="22"/>
      <c r="CM975" s="22"/>
      <c r="CN975" s="22"/>
      <c r="CO975" s="22"/>
      <c r="CP975" s="22"/>
      <c r="CQ975" s="22"/>
      <c r="CR975" s="22"/>
      <c r="CS975" s="22"/>
      <c r="CT975" s="22"/>
      <c r="CU975" s="22"/>
      <c r="CV975" s="22"/>
      <c r="CW975" s="22"/>
      <c r="CX975" s="22">
        <v>967</v>
      </c>
      <c r="CY975" s="13" t="s">
        <v>2240</v>
      </c>
      <c r="CZ975" s="14" t="s">
        <v>2241</v>
      </c>
      <c r="DA975" s="13" t="s">
        <v>95</v>
      </c>
      <c r="DB975" s="13" t="s">
        <v>99</v>
      </c>
      <c r="DC975" s="40"/>
      <c r="DD975" s="13" t="str">
        <f t="shared" si="227"/>
        <v/>
      </c>
      <c r="DE975" s="13" t="str">
        <f t="shared" si="228"/>
        <v/>
      </c>
      <c r="DF975" s="13" t="str">
        <f t="shared" si="229"/>
        <v/>
      </c>
      <c r="DG975" s="40">
        <f t="shared" si="230"/>
        <v>0</v>
      </c>
      <c r="DH975" s="13" t="str">
        <f t="shared" si="224"/>
        <v/>
      </c>
      <c r="DI975" s="22" t="str">
        <f t="shared" si="225"/>
        <v/>
      </c>
      <c r="DJ975" s="13" t="str">
        <f>IF(DI975="","",RANK(DI975,$DI$9:$DI$1415,1)+COUNTIF($DI$9:DI975,DI975)-1)</f>
        <v/>
      </c>
      <c r="DK975" s="13" t="str">
        <f t="shared" si="226"/>
        <v/>
      </c>
      <c r="DL975" s="13" t="str">
        <f t="shared" si="231"/>
        <v/>
      </c>
      <c r="DM975" s="14" t="str">
        <f t="shared" si="232"/>
        <v/>
      </c>
      <c r="DN975" s="13" t="str">
        <f t="shared" si="233"/>
        <v/>
      </c>
      <c r="DO975" s="40">
        <f t="shared" si="234"/>
        <v>0</v>
      </c>
      <c r="DP975" s="40"/>
      <c r="DQ975" s="13" t="str">
        <f t="shared" si="235"/>
        <v/>
      </c>
      <c r="DR975" s="13"/>
      <c r="DS975" s="13"/>
    </row>
    <row r="976" spans="1:123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22"/>
      <c r="CD976" s="22"/>
      <c r="CE976" s="22"/>
      <c r="CF976" s="22"/>
      <c r="CG976" s="22"/>
      <c r="CH976" s="22"/>
      <c r="CI976" s="22"/>
      <c r="CJ976" s="22"/>
      <c r="CK976" s="22"/>
      <c r="CL976" s="22"/>
      <c r="CM976" s="22"/>
      <c r="CN976" s="22"/>
      <c r="CO976" s="22"/>
      <c r="CP976" s="22"/>
      <c r="CQ976" s="22"/>
      <c r="CR976" s="22"/>
      <c r="CS976" s="22"/>
      <c r="CT976" s="22"/>
      <c r="CU976" s="22"/>
      <c r="CV976" s="22"/>
      <c r="CW976" s="22"/>
      <c r="CX976" s="22">
        <v>968</v>
      </c>
      <c r="CY976" s="13" t="s">
        <v>2242</v>
      </c>
      <c r="CZ976" s="14" t="s">
        <v>2243</v>
      </c>
      <c r="DA976" s="13" t="s">
        <v>95</v>
      </c>
      <c r="DB976" s="13" t="s">
        <v>120</v>
      </c>
      <c r="DC976" s="40"/>
      <c r="DD976" s="13" t="str">
        <f t="shared" si="227"/>
        <v/>
      </c>
      <c r="DE976" s="13" t="str">
        <f t="shared" si="228"/>
        <v/>
      </c>
      <c r="DF976" s="13" t="str">
        <f t="shared" si="229"/>
        <v/>
      </c>
      <c r="DG976" s="40">
        <f t="shared" si="230"/>
        <v>0</v>
      </c>
      <c r="DH976" s="13" t="str">
        <f t="shared" si="224"/>
        <v/>
      </c>
      <c r="DI976" s="22" t="str">
        <f t="shared" si="225"/>
        <v/>
      </c>
      <c r="DJ976" s="13" t="str">
        <f>IF(DI976="","",RANK(DI976,$DI$9:$DI$1415,1)+COUNTIF($DI$9:DI976,DI976)-1)</f>
        <v/>
      </c>
      <c r="DK976" s="13" t="str">
        <f t="shared" si="226"/>
        <v/>
      </c>
      <c r="DL976" s="13" t="str">
        <f t="shared" si="231"/>
        <v/>
      </c>
      <c r="DM976" s="14" t="str">
        <f t="shared" si="232"/>
        <v/>
      </c>
      <c r="DN976" s="13" t="str">
        <f t="shared" si="233"/>
        <v/>
      </c>
      <c r="DO976" s="40">
        <f t="shared" si="234"/>
        <v>0</v>
      </c>
      <c r="DP976" s="40"/>
      <c r="DQ976" s="13" t="str">
        <f t="shared" si="235"/>
        <v/>
      </c>
      <c r="DR976" s="13"/>
      <c r="DS976" s="13"/>
    </row>
    <row r="977" spans="1:123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22"/>
      <c r="CD977" s="22"/>
      <c r="CE977" s="22"/>
      <c r="CF977" s="22"/>
      <c r="CG977" s="22"/>
      <c r="CH977" s="22"/>
      <c r="CI977" s="22"/>
      <c r="CJ977" s="22"/>
      <c r="CK977" s="22"/>
      <c r="CL977" s="22"/>
      <c r="CM977" s="22"/>
      <c r="CN977" s="22"/>
      <c r="CO977" s="22"/>
      <c r="CP977" s="22"/>
      <c r="CQ977" s="22"/>
      <c r="CR977" s="22"/>
      <c r="CS977" s="22"/>
      <c r="CT977" s="22"/>
      <c r="CU977" s="22"/>
      <c r="CV977" s="22"/>
      <c r="CW977" s="22"/>
      <c r="CX977" s="22">
        <v>969</v>
      </c>
      <c r="CY977" s="13" t="s">
        <v>2244</v>
      </c>
      <c r="CZ977" s="14" t="s">
        <v>2245</v>
      </c>
      <c r="DA977" s="13" t="s">
        <v>95</v>
      </c>
      <c r="DB977" s="13" t="s">
        <v>99</v>
      </c>
      <c r="DC977" s="40"/>
      <c r="DD977" s="13" t="str">
        <f t="shared" si="227"/>
        <v/>
      </c>
      <c r="DE977" s="13" t="str">
        <f t="shared" si="228"/>
        <v/>
      </c>
      <c r="DF977" s="13" t="str">
        <f t="shared" si="229"/>
        <v/>
      </c>
      <c r="DG977" s="40">
        <f t="shared" si="230"/>
        <v>0</v>
      </c>
      <c r="DH977" s="13" t="str">
        <f t="shared" si="224"/>
        <v/>
      </c>
      <c r="DI977" s="22" t="str">
        <f t="shared" si="225"/>
        <v/>
      </c>
      <c r="DJ977" s="13" t="str">
        <f>IF(DI977="","",RANK(DI977,$DI$9:$DI$1415,1)+COUNTIF($DI$9:DI977,DI977)-1)</f>
        <v/>
      </c>
      <c r="DK977" s="13" t="str">
        <f t="shared" si="226"/>
        <v/>
      </c>
      <c r="DL977" s="13" t="str">
        <f t="shared" si="231"/>
        <v/>
      </c>
      <c r="DM977" s="14" t="str">
        <f t="shared" si="232"/>
        <v/>
      </c>
      <c r="DN977" s="13" t="str">
        <f t="shared" si="233"/>
        <v/>
      </c>
      <c r="DO977" s="40">
        <f t="shared" si="234"/>
        <v>0</v>
      </c>
      <c r="DP977" s="40"/>
      <c r="DQ977" s="13" t="str">
        <f t="shared" si="235"/>
        <v/>
      </c>
      <c r="DR977" s="13"/>
      <c r="DS977" s="13"/>
    </row>
    <row r="978" spans="1:123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22"/>
      <c r="CD978" s="22"/>
      <c r="CE978" s="22"/>
      <c r="CF978" s="22"/>
      <c r="CG978" s="22"/>
      <c r="CH978" s="22"/>
      <c r="CI978" s="22"/>
      <c r="CJ978" s="22"/>
      <c r="CK978" s="22"/>
      <c r="CL978" s="22"/>
      <c r="CM978" s="22"/>
      <c r="CN978" s="22"/>
      <c r="CO978" s="22"/>
      <c r="CP978" s="22"/>
      <c r="CQ978" s="22"/>
      <c r="CR978" s="22"/>
      <c r="CS978" s="22"/>
      <c r="CT978" s="22"/>
      <c r="CU978" s="22"/>
      <c r="CV978" s="22"/>
      <c r="CW978" s="22"/>
      <c r="CX978" s="22">
        <v>970</v>
      </c>
      <c r="CY978" s="13" t="s">
        <v>2246</v>
      </c>
      <c r="CZ978" s="14" t="s">
        <v>2247</v>
      </c>
      <c r="DA978" s="13" t="s">
        <v>95</v>
      </c>
      <c r="DB978" s="13" t="s">
        <v>103</v>
      </c>
      <c r="DC978" s="40"/>
      <c r="DD978" s="13" t="str">
        <f t="shared" si="227"/>
        <v/>
      </c>
      <c r="DE978" s="13" t="str">
        <f t="shared" si="228"/>
        <v/>
      </c>
      <c r="DF978" s="13" t="str">
        <f t="shared" si="229"/>
        <v/>
      </c>
      <c r="DG978" s="40">
        <f t="shared" si="230"/>
        <v>0</v>
      </c>
      <c r="DH978" s="13" t="str">
        <f t="shared" si="224"/>
        <v/>
      </c>
      <c r="DI978" s="22" t="str">
        <f t="shared" si="225"/>
        <v/>
      </c>
      <c r="DJ978" s="13" t="str">
        <f>IF(DI978="","",RANK(DI978,$DI$9:$DI$1415,1)+COUNTIF($DI$9:DI978,DI978)-1)</f>
        <v/>
      </c>
      <c r="DK978" s="13" t="str">
        <f t="shared" si="226"/>
        <v/>
      </c>
      <c r="DL978" s="13" t="str">
        <f t="shared" si="231"/>
        <v/>
      </c>
      <c r="DM978" s="14" t="str">
        <f t="shared" si="232"/>
        <v/>
      </c>
      <c r="DN978" s="13" t="str">
        <f t="shared" si="233"/>
        <v/>
      </c>
      <c r="DO978" s="40">
        <f t="shared" si="234"/>
        <v>0</v>
      </c>
      <c r="DP978" s="40"/>
      <c r="DQ978" s="13" t="str">
        <f t="shared" si="235"/>
        <v/>
      </c>
      <c r="DR978" s="13"/>
      <c r="DS978" s="13"/>
    </row>
    <row r="979" spans="1:123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22"/>
      <c r="CD979" s="22"/>
      <c r="CE979" s="22"/>
      <c r="CF979" s="22"/>
      <c r="CG979" s="22"/>
      <c r="CH979" s="22"/>
      <c r="CI979" s="22"/>
      <c r="CJ979" s="22"/>
      <c r="CK979" s="22"/>
      <c r="CL979" s="22"/>
      <c r="CM979" s="22"/>
      <c r="CN979" s="22"/>
      <c r="CO979" s="22"/>
      <c r="CP979" s="22"/>
      <c r="CQ979" s="22"/>
      <c r="CR979" s="22"/>
      <c r="CS979" s="22"/>
      <c r="CT979" s="22"/>
      <c r="CU979" s="22"/>
      <c r="CV979" s="22"/>
      <c r="CW979" s="22"/>
      <c r="CX979" s="22">
        <v>971</v>
      </c>
      <c r="CY979" s="13" t="s">
        <v>2248</v>
      </c>
      <c r="CZ979" s="14" t="s">
        <v>2249</v>
      </c>
      <c r="DA979" s="13" t="s">
        <v>95</v>
      </c>
      <c r="DB979" s="13" t="s">
        <v>103</v>
      </c>
      <c r="DC979" s="40"/>
      <c r="DD979" s="13" t="str">
        <f t="shared" si="227"/>
        <v/>
      </c>
      <c r="DE979" s="13" t="str">
        <f t="shared" si="228"/>
        <v/>
      </c>
      <c r="DF979" s="13" t="str">
        <f t="shared" si="229"/>
        <v/>
      </c>
      <c r="DG979" s="40">
        <f t="shared" si="230"/>
        <v>0</v>
      </c>
      <c r="DH979" s="13" t="str">
        <f t="shared" si="224"/>
        <v/>
      </c>
      <c r="DI979" s="22" t="str">
        <f t="shared" si="225"/>
        <v/>
      </c>
      <c r="DJ979" s="13" t="str">
        <f>IF(DI979="","",RANK(DI979,$DI$9:$DI$1415,1)+COUNTIF($DI$9:DI979,DI979)-1)</f>
        <v/>
      </c>
      <c r="DK979" s="13" t="str">
        <f t="shared" si="226"/>
        <v/>
      </c>
      <c r="DL979" s="13" t="str">
        <f t="shared" si="231"/>
        <v/>
      </c>
      <c r="DM979" s="14" t="str">
        <f t="shared" si="232"/>
        <v/>
      </c>
      <c r="DN979" s="13" t="str">
        <f t="shared" si="233"/>
        <v/>
      </c>
      <c r="DO979" s="40">
        <f t="shared" si="234"/>
        <v>0</v>
      </c>
      <c r="DP979" s="40"/>
      <c r="DQ979" s="13" t="str">
        <f t="shared" si="235"/>
        <v/>
      </c>
      <c r="DR979" s="13"/>
      <c r="DS979" s="13"/>
    </row>
    <row r="980" spans="1:123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22"/>
      <c r="CD980" s="22"/>
      <c r="CE980" s="22"/>
      <c r="CF980" s="22"/>
      <c r="CG980" s="22"/>
      <c r="CH980" s="22"/>
      <c r="CI980" s="22"/>
      <c r="CJ980" s="22"/>
      <c r="CK980" s="22"/>
      <c r="CL980" s="22"/>
      <c r="CM980" s="22"/>
      <c r="CN980" s="22"/>
      <c r="CO980" s="22"/>
      <c r="CP980" s="22"/>
      <c r="CQ980" s="22"/>
      <c r="CR980" s="22"/>
      <c r="CS980" s="22"/>
      <c r="CT980" s="22"/>
      <c r="CU980" s="22"/>
      <c r="CV980" s="22"/>
      <c r="CW980" s="22"/>
      <c r="CX980" s="22">
        <v>972</v>
      </c>
      <c r="CY980" s="13" t="s">
        <v>2250</v>
      </c>
      <c r="CZ980" s="14" t="s">
        <v>2251</v>
      </c>
      <c r="DA980" s="13" t="s">
        <v>95</v>
      </c>
      <c r="DB980" s="13" t="s">
        <v>46</v>
      </c>
      <c r="DC980" s="40"/>
      <c r="DD980" s="13" t="str">
        <f t="shared" si="227"/>
        <v/>
      </c>
      <c r="DE980" s="13" t="str">
        <f t="shared" si="228"/>
        <v/>
      </c>
      <c r="DF980" s="13" t="str">
        <f t="shared" si="229"/>
        <v/>
      </c>
      <c r="DG980" s="40">
        <f t="shared" si="230"/>
        <v>0</v>
      </c>
      <c r="DH980" s="13" t="str">
        <f t="shared" si="224"/>
        <v/>
      </c>
      <c r="DI980" s="22" t="str">
        <f t="shared" si="225"/>
        <v/>
      </c>
      <c r="DJ980" s="13" t="str">
        <f>IF(DI980="","",RANK(DI980,$DI$9:$DI$1415,1)+COUNTIF($DI$9:DI980,DI980)-1)</f>
        <v/>
      </c>
      <c r="DK980" s="13" t="str">
        <f t="shared" si="226"/>
        <v/>
      </c>
      <c r="DL980" s="13" t="str">
        <f t="shared" si="231"/>
        <v/>
      </c>
      <c r="DM980" s="14" t="str">
        <f t="shared" si="232"/>
        <v/>
      </c>
      <c r="DN980" s="13" t="str">
        <f t="shared" si="233"/>
        <v/>
      </c>
      <c r="DO980" s="40">
        <f t="shared" si="234"/>
        <v>0</v>
      </c>
      <c r="DP980" s="40"/>
      <c r="DQ980" s="13" t="str">
        <f t="shared" si="235"/>
        <v/>
      </c>
      <c r="DR980" s="13"/>
      <c r="DS980" s="13"/>
    </row>
    <row r="981" spans="1:123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22"/>
      <c r="CD981" s="22"/>
      <c r="CE981" s="22"/>
      <c r="CF981" s="22"/>
      <c r="CG981" s="22"/>
      <c r="CH981" s="22"/>
      <c r="CI981" s="22"/>
      <c r="CJ981" s="22"/>
      <c r="CK981" s="22"/>
      <c r="CL981" s="22"/>
      <c r="CM981" s="22"/>
      <c r="CN981" s="22"/>
      <c r="CO981" s="22"/>
      <c r="CP981" s="22"/>
      <c r="CQ981" s="22"/>
      <c r="CR981" s="22"/>
      <c r="CS981" s="22"/>
      <c r="CT981" s="22"/>
      <c r="CU981" s="22"/>
      <c r="CV981" s="22"/>
      <c r="CW981" s="22"/>
      <c r="CX981" s="22">
        <v>973</v>
      </c>
      <c r="CY981" s="13" t="s">
        <v>2252</v>
      </c>
      <c r="CZ981" s="14" t="s">
        <v>2253</v>
      </c>
      <c r="DA981" s="13" t="s">
        <v>95</v>
      </c>
      <c r="DB981" s="13" t="s">
        <v>99</v>
      </c>
      <c r="DC981" s="40"/>
      <c r="DD981" s="13" t="str">
        <f t="shared" si="227"/>
        <v/>
      </c>
      <c r="DE981" s="13" t="str">
        <f t="shared" si="228"/>
        <v/>
      </c>
      <c r="DF981" s="13" t="str">
        <f t="shared" si="229"/>
        <v/>
      </c>
      <c r="DG981" s="40">
        <f t="shared" si="230"/>
        <v>0</v>
      </c>
      <c r="DH981" s="13" t="str">
        <f t="shared" si="224"/>
        <v/>
      </c>
      <c r="DI981" s="22" t="str">
        <f t="shared" si="225"/>
        <v/>
      </c>
      <c r="DJ981" s="13" t="str">
        <f>IF(DI981="","",RANK(DI981,$DI$9:$DI$1415,1)+COUNTIF($DI$9:DI981,DI981)-1)</f>
        <v/>
      </c>
      <c r="DK981" s="13" t="str">
        <f t="shared" si="226"/>
        <v/>
      </c>
      <c r="DL981" s="13" t="str">
        <f t="shared" si="231"/>
        <v/>
      </c>
      <c r="DM981" s="14" t="str">
        <f t="shared" si="232"/>
        <v/>
      </c>
      <c r="DN981" s="13" t="str">
        <f t="shared" si="233"/>
        <v/>
      </c>
      <c r="DO981" s="40">
        <f t="shared" si="234"/>
        <v>0</v>
      </c>
      <c r="DP981" s="40"/>
      <c r="DQ981" s="13" t="str">
        <f t="shared" si="235"/>
        <v/>
      </c>
      <c r="DR981" s="13"/>
      <c r="DS981" s="13"/>
    </row>
    <row r="982" spans="1:123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  <c r="CC982" s="22"/>
      <c r="CD982" s="22"/>
      <c r="CE982" s="22"/>
      <c r="CF982" s="22"/>
      <c r="CG982" s="22"/>
      <c r="CH982" s="22"/>
      <c r="CI982" s="22"/>
      <c r="CJ982" s="22"/>
      <c r="CK982" s="22"/>
      <c r="CL982" s="22"/>
      <c r="CM982" s="22"/>
      <c r="CN982" s="22"/>
      <c r="CO982" s="22"/>
      <c r="CP982" s="22"/>
      <c r="CQ982" s="22"/>
      <c r="CR982" s="22"/>
      <c r="CS982" s="22"/>
      <c r="CT982" s="22"/>
      <c r="CU982" s="22"/>
      <c r="CV982" s="22"/>
      <c r="CW982" s="22"/>
      <c r="CX982" s="22">
        <v>974</v>
      </c>
      <c r="CY982" s="13" t="s">
        <v>2254</v>
      </c>
      <c r="CZ982" s="14" t="s">
        <v>2255</v>
      </c>
      <c r="DA982" s="13" t="s">
        <v>95</v>
      </c>
      <c r="DB982" s="13" t="s">
        <v>51</v>
      </c>
      <c r="DC982" s="40"/>
      <c r="DD982" s="13" t="str">
        <f t="shared" si="227"/>
        <v/>
      </c>
      <c r="DE982" s="13" t="str">
        <f t="shared" si="228"/>
        <v/>
      </c>
      <c r="DF982" s="13" t="str">
        <f t="shared" si="229"/>
        <v/>
      </c>
      <c r="DG982" s="40">
        <f t="shared" si="230"/>
        <v>0</v>
      </c>
      <c r="DH982" s="13" t="str">
        <f t="shared" si="224"/>
        <v/>
      </c>
      <c r="DI982" s="22" t="str">
        <f t="shared" si="225"/>
        <v/>
      </c>
      <c r="DJ982" s="13" t="str">
        <f>IF(DI982="","",RANK(DI982,$DI$9:$DI$1415,1)+COUNTIF($DI$9:DI982,DI982)-1)</f>
        <v/>
      </c>
      <c r="DK982" s="13" t="str">
        <f t="shared" si="226"/>
        <v/>
      </c>
      <c r="DL982" s="13" t="str">
        <f t="shared" si="231"/>
        <v/>
      </c>
      <c r="DM982" s="14" t="str">
        <f t="shared" si="232"/>
        <v/>
      </c>
      <c r="DN982" s="13" t="str">
        <f t="shared" si="233"/>
        <v/>
      </c>
      <c r="DO982" s="40">
        <f t="shared" si="234"/>
        <v>0</v>
      </c>
      <c r="DP982" s="40"/>
      <c r="DQ982" s="13" t="str">
        <f t="shared" si="235"/>
        <v/>
      </c>
      <c r="DR982" s="13"/>
      <c r="DS982" s="13"/>
    </row>
    <row r="983" spans="1:123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  <c r="CC983" s="22"/>
      <c r="CD983" s="22"/>
      <c r="CE983" s="22"/>
      <c r="CF983" s="22"/>
      <c r="CG983" s="22"/>
      <c r="CH983" s="22"/>
      <c r="CI983" s="22"/>
      <c r="CJ983" s="22"/>
      <c r="CK983" s="22"/>
      <c r="CL983" s="22"/>
      <c r="CM983" s="22"/>
      <c r="CN983" s="22"/>
      <c r="CO983" s="22"/>
      <c r="CP983" s="22"/>
      <c r="CQ983" s="22"/>
      <c r="CR983" s="22"/>
      <c r="CS983" s="22"/>
      <c r="CT983" s="22"/>
      <c r="CU983" s="22"/>
      <c r="CV983" s="22"/>
      <c r="CW983" s="22"/>
      <c r="CX983" s="22">
        <v>975</v>
      </c>
      <c r="CY983" s="13" t="s">
        <v>2256</v>
      </c>
      <c r="CZ983" s="14" t="s">
        <v>2257</v>
      </c>
      <c r="DA983" s="13" t="s">
        <v>95</v>
      </c>
      <c r="DB983" s="13" t="s">
        <v>51</v>
      </c>
      <c r="DC983" s="40"/>
      <c r="DD983" s="13" t="str">
        <f t="shared" si="227"/>
        <v/>
      </c>
      <c r="DE983" s="13" t="str">
        <f t="shared" si="228"/>
        <v/>
      </c>
      <c r="DF983" s="13" t="str">
        <f t="shared" si="229"/>
        <v/>
      </c>
      <c r="DG983" s="40">
        <f t="shared" si="230"/>
        <v>0</v>
      </c>
      <c r="DH983" s="13" t="str">
        <f t="shared" si="224"/>
        <v/>
      </c>
      <c r="DI983" s="22" t="str">
        <f t="shared" si="225"/>
        <v/>
      </c>
      <c r="DJ983" s="13" t="str">
        <f>IF(DI983="","",RANK(DI983,$DI$9:$DI$1415,1)+COUNTIF($DI$9:DI983,DI983)-1)</f>
        <v/>
      </c>
      <c r="DK983" s="13" t="str">
        <f t="shared" si="226"/>
        <v/>
      </c>
      <c r="DL983" s="13" t="str">
        <f t="shared" si="231"/>
        <v/>
      </c>
      <c r="DM983" s="14" t="str">
        <f t="shared" si="232"/>
        <v/>
      </c>
      <c r="DN983" s="13" t="str">
        <f t="shared" si="233"/>
        <v/>
      </c>
      <c r="DO983" s="40">
        <f t="shared" si="234"/>
        <v>0</v>
      </c>
      <c r="DP983" s="40"/>
      <c r="DQ983" s="13" t="str">
        <f t="shared" si="235"/>
        <v/>
      </c>
      <c r="DR983" s="13"/>
      <c r="DS983" s="13"/>
    </row>
    <row r="984" spans="1:123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  <c r="CC984" s="22"/>
      <c r="CD984" s="22"/>
      <c r="CE984" s="22"/>
      <c r="CF984" s="22"/>
      <c r="CG984" s="22"/>
      <c r="CH984" s="22"/>
      <c r="CI984" s="22"/>
      <c r="CJ984" s="22"/>
      <c r="CK984" s="22"/>
      <c r="CL984" s="22"/>
      <c r="CM984" s="22"/>
      <c r="CN984" s="22"/>
      <c r="CO984" s="22"/>
      <c r="CP984" s="22"/>
      <c r="CQ984" s="22"/>
      <c r="CR984" s="22"/>
      <c r="CS984" s="22"/>
      <c r="CT984" s="22"/>
      <c r="CU984" s="22"/>
      <c r="CV984" s="22"/>
      <c r="CW984" s="22"/>
      <c r="CX984" s="22">
        <v>976</v>
      </c>
      <c r="CY984" s="13" t="s">
        <v>2258</v>
      </c>
      <c r="CZ984" s="14" t="s">
        <v>2259</v>
      </c>
      <c r="DA984" s="13" t="s">
        <v>95</v>
      </c>
      <c r="DB984" s="13" t="s">
        <v>51</v>
      </c>
      <c r="DC984" s="40"/>
      <c r="DD984" s="13" t="str">
        <f t="shared" si="227"/>
        <v/>
      </c>
      <c r="DE984" s="13" t="str">
        <f t="shared" si="228"/>
        <v/>
      </c>
      <c r="DF984" s="13" t="str">
        <f t="shared" si="229"/>
        <v/>
      </c>
      <c r="DG984" s="40">
        <f t="shared" si="230"/>
        <v>0</v>
      </c>
      <c r="DH984" s="13" t="str">
        <f t="shared" si="224"/>
        <v/>
      </c>
      <c r="DI984" s="22" t="str">
        <f t="shared" si="225"/>
        <v/>
      </c>
      <c r="DJ984" s="13" t="str">
        <f>IF(DI984="","",RANK(DI984,$DI$9:$DI$1415,1)+COUNTIF($DI$9:DI984,DI984)-1)</f>
        <v/>
      </c>
      <c r="DK984" s="13" t="str">
        <f t="shared" si="226"/>
        <v/>
      </c>
      <c r="DL984" s="13" t="str">
        <f t="shared" si="231"/>
        <v/>
      </c>
      <c r="DM984" s="14" t="str">
        <f t="shared" si="232"/>
        <v/>
      </c>
      <c r="DN984" s="13" t="str">
        <f t="shared" si="233"/>
        <v/>
      </c>
      <c r="DO984" s="40">
        <f t="shared" si="234"/>
        <v>0</v>
      </c>
      <c r="DP984" s="40"/>
      <c r="DQ984" s="13" t="str">
        <f t="shared" si="235"/>
        <v/>
      </c>
      <c r="DR984" s="13"/>
      <c r="DS984" s="13"/>
    </row>
    <row r="985" spans="1:123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  <c r="CC985" s="22"/>
      <c r="CD985" s="22"/>
      <c r="CE985" s="22"/>
      <c r="CF985" s="22"/>
      <c r="CG985" s="22"/>
      <c r="CH985" s="22"/>
      <c r="CI985" s="22"/>
      <c r="CJ985" s="22"/>
      <c r="CK985" s="22"/>
      <c r="CL985" s="22"/>
      <c r="CM985" s="22"/>
      <c r="CN985" s="22"/>
      <c r="CO985" s="22"/>
      <c r="CP985" s="22"/>
      <c r="CQ985" s="22"/>
      <c r="CR985" s="22"/>
      <c r="CS985" s="22"/>
      <c r="CT985" s="22"/>
      <c r="CU985" s="22"/>
      <c r="CV985" s="22"/>
      <c r="CW985" s="22"/>
      <c r="CX985" s="22">
        <v>977</v>
      </c>
      <c r="CY985" s="13" t="s">
        <v>2260</v>
      </c>
      <c r="CZ985" s="14" t="s">
        <v>2261</v>
      </c>
      <c r="DA985" s="13" t="s">
        <v>96</v>
      </c>
      <c r="DB985" s="13" t="s">
        <v>51</v>
      </c>
      <c r="DC985" s="40"/>
      <c r="DD985" s="13" t="str">
        <f t="shared" si="227"/>
        <v/>
      </c>
      <c r="DE985" s="13" t="str">
        <f t="shared" si="228"/>
        <v/>
      </c>
      <c r="DF985" s="13" t="str">
        <f t="shared" si="229"/>
        <v/>
      </c>
      <c r="DG985" s="40">
        <f t="shared" si="230"/>
        <v>0</v>
      </c>
      <c r="DH985" s="13" t="str">
        <f t="shared" si="224"/>
        <v/>
      </c>
      <c r="DI985" s="22" t="str">
        <f t="shared" si="225"/>
        <v/>
      </c>
      <c r="DJ985" s="13" t="str">
        <f>IF(DI985="","",RANK(DI985,$DI$9:$DI$1415,1)+COUNTIF($DI$9:DI985,DI985)-1)</f>
        <v/>
      </c>
      <c r="DK985" s="13" t="str">
        <f t="shared" si="226"/>
        <v/>
      </c>
      <c r="DL985" s="13" t="str">
        <f t="shared" si="231"/>
        <v/>
      </c>
      <c r="DM985" s="14" t="str">
        <f t="shared" si="232"/>
        <v/>
      </c>
      <c r="DN985" s="13" t="str">
        <f t="shared" si="233"/>
        <v/>
      </c>
      <c r="DO985" s="40">
        <f t="shared" si="234"/>
        <v>0</v>
      </c>
      <c r="DP985" s="40"/>
      <c r="DQ985" s="13" t="str">
        <f t="shared" si="235"/>
        <v/>
      </c>
      <c r="DR985" s="13"/>
      <c r="DS985" s="13"/>
    </row>
    <row r="986" spans="1:123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  <c r="CC986" s="22"/>
      <c r="CD986" s="22"/>
      <c r="CE986" s="22"/>
      <c r="CF986" s="22"/>
      <c r="CG986" s="22"/>
      <c r="CH986" s="22"/>
      <c r="CI986" s="22"/>
      <c r="CJ986" s="22"/>
      <c r="CK986" s="22"/>
      <c r="CL986" s="22"/>
      <c r="CM986" s="22"/>
      <c r="CN986" s="22"/>
      <c r="CO986" s="22"/>
      <c r="CP986" s="22"/>
      <c r="CQ986" s="22"/>
      <c r="CR986" s="22"/>
      <c r="CS986" s="22"/>
      <c r="CT986" s="22"/>
      <c r="CU986" s="22"/>
      <c r="CV986" s="22"/>
      <c r="CW986" s="22"/>
      <c r="CX986" s="22">
        <v>978</v>
      </c>
      <c r="CY986" s="13" t="s">
        <v>2262</v>
      </c>
      <c r="CZ986" s="14" t="s">
        <v>2263</v>
      </c>
      <c r="DA986" s="13" t="s">
        <v>96</v>
      </c>
      <c r="DB986" s="13" t="s">
        <v>98</v>
      </c>
      <c r="DC986" s="40"/>
      <c r="DD986" s="13" t="str">
        <f t="shared" si="227"/>
        <v/>
      </c>
      <c r="DE986" s="13" t="str">
        <f t="shared" si="228"/>
        <v/>
      </c>
      <c r="DF986" s="13" t="str">
        <f t="shared" si="229"/>
        <v/>
      </c>
      <c r="DG986" s="40">
        <f t="shared" si="230"/>
        <v>0</v>
      </c>
      <c r="DH986" s="13" t="str">
        <f t="shared" si="224"/>
        <v/>
      </c>
      <c r="DI986" s="22" t="str">
        <f t="shared" si="225"/>
        <v/>
      </c>
      <c r="DJ986" s="13" t="str">
        <f>IF(DI986="","",RANK(DI986,$DI$9:$DI$1415,1)+COUNTIF($DI$9:DI986,DI986)-1)</f>
        <v/>
      </c>
      <c r="DK986" s="13" t="str">
        <f t="shared" si="226"/>
        <v/>
      </c>
      <c r="DL986" s="13" t="str">
        <f t="shared" si="231"/>
        <v/>
      </c>
      <c r="DM986" s="14" t="str">
        <f t="shared" si="232"/>
        <v/>
      </c>
      <c r="DN986" s="13" t="str">
        <f t="shared" si="233"/>
        <v/>
      </c>
      <c r="DO986" s="40">
        <f t="shared" si="234"/>
        <v>0</v>
      </c>
      <c r="DP986" s="40"/>
      <c r="DQ986" s="13" t="str">
        <f t="shared" si="235"/>
        <v/>
      </c>
      <c r="DR986" s="13"/>
      <c r="DS986" s="13"/>
    </row>
    <row r="987" spans="1:123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  <c r="CC987" s="22"/>
      <c r="CD987" s="22"/>
      <c r="CE987" s="22"/>
      <c r="CF987" s="22"/>
      <c r="CG987" s="22"/>
      <c r="CH987" s="22"/>
      <c r="CI987" s="22"/>
      <c r="CJ987" s="22"/>
      <c r="CK987" s="22"/>
      <c r="CL987" s="22"/>
      <c r="CM987" s="22"/>
      <c r="CN987" s="22"/>
      <c r="CO987" s="22"/>
      <c r="CP987" s="22"/>
      <c r="CQ987" s="22"/>
      <c r="CR987" s="22"/>
      <c r="CS987" s="22"/>
      <c r="CT987" s="22"/>
      <c r="CU987" s="22"/>
      <c r="CV987" s="22"/>
      <c r="CW987" s="22"/>
      <c r="CX987" s="22">
        <v>979</v>
      </c>
      <c r="CY987" s="13" t="s">
        <v>2264</v>
      </c>
      <c r="CZ987" s="14" t="s">
        <v>2265</v>
      </c>
      <c r="DA987" s="13" t="s">
        <v>96</v>
      </c>
      <c r="DB987" s="13" t="s">
        <v>98</v>
      </c>
      <c r="DC987" s="40"/>
      <c r="DD987" s="13" t="str">
        <f t="shared" si="227"/>
        <v/>
      </c>
      <c r="DE987" s="13" t="str">
        <f t="shared" si="228"/>
        <v/>
      </c>
      <c r="DF987" s="13" t="str">
        <f t="shared" si="229"/>
        <v/>
      </c>
      <c r="DG987" s="40">
        <f t="shared" si="230"/>
        <v>0</v>
      </c>
      <c r="DH987" s="13" t="str">
        <f t="shared" si="224"/>
        <v/>
      </c>
      <c r="DI987" s="22" t="str">
        <f t="shared" si="225"/>
        <v/>
      </c>
      <c r="DJ987" s="13" t="str">
        <f>IF(DI987="","",RANK(DI987,$DI$9:$DI$1415,1)+COUNTIF($DI$9:DI987,DI987)-1)</f>
        <v/>
      </c>
      <c r="DK987" s="13" t="str">
        <f t="shared" si="226"/>
        <v/>
      </c>
      <c r="DL987" s="13" t="str">
        <f t="shared" si="231"/>
        <v/>
      </c>
      <c r="DM987" s="14" t="str">
        <f t="shared" si="232"/>
        <v/>
      </c>
      <c r="DN987" s="13" t="str">
        <f t="shared" si="233"/>
        <v/>
      </c>
      <c r="DO987" s="40">
        <f t="shared" si="234"/>
        <v>0</v>
      </c>
      <c r="DP987" s="40"/>
      <c r="DQ987" s="13" t="str">
        <f t="shared" si="235"/>
        <v/>
      </c>
      <c r="DR987" s="13"/>
      <c r="DS987" s="13"/>
    </row>
    <row r="988" spans="1:123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  <c r="CC988" s="22"/>
      <c r="CD988" s="22"/>
      <c r="CE988" s="22"/>
      <c r="CF988" s="22"/>
      <c r="CG988" s="22"/>
      <c r="CH988" s="22"/>
      <c r="CI988" s="22"/>
      <c r="CJ988" s="22"/>
      <c r="CK988" s="22"/>
      <c r="CL988" s="22"/>
      <c r="CM988" s="22"/>
      <c r="CN988" s="22"/>
      <c r="CO988" s="22"/>
      <c r="CP988" s="22"/>
      <c r="CQ988" s="22"/>
      <c r="CR988" s="22"/>
      <c r="CS988" s="22"/>
      <c r="CT988" s="22"/>
      <c r="CU988" s="22"/>
      <c r="CV988" s="22"/>
      <c r="CW988" s="22"/>
      <c r="CX988" s="22">
        <v>980</v>
      </c>
      <c r="CY988" s="13" t="s">
        <v>2266</v>
      </c>
      <c r="CZ988" s="14" t="s">
        <v>2267</v>
      </c>
      <c r="DA988" s="13" t="s">
        <v>96</v>
      </c>
      <c r="DB988" s="13" t="s">
        <v>98</v>
      </c>
      <c r="DC988" s="40"/>
      <c r="DD988" s="13" t="str">
        <f t="shared" si="227"/>
        <v/>
      </c>
      <c r="DE988" s="13" t="str">
        <f t="shared" si="228"/>
        <v/>
      </c>
      <c r="DF988" s="13" t="str">
        <f t="shared" si="229"/>
        <v/>
      </c>
      <c r="DG988" s="40">
        <f t="shared" si="230"/>
        <v>0</v>
      </c>
      <c r="DH988" s="13" t="str">
        <f t="shared" si="224"/>
        <v/>
      </c>
      <c r="DI988" s="22" t="str">
        <f t="shared" si="225"/>
        <v/>
      </c>
      <c r="DJ988" s="13" t="str">
        <f>IF(DI988="","",RANK(DI988,$DI$9:$DI$1415,1)+COUNTIF($DI$9:DI988,DI988)-1)</f>
        <v/>
      </c>
      <c r="DK988" s="13" t="str">
        <f t="shared" si="226"/>
        <v/>
      </c>
      <c r="DL988" s="13" t="str">
        <f t="shared" si="231"/>
        <v/>
      </c>
      <c r="DM988" s="14" t="str">
        <f t="shared" si="232"/>
        <v/>
      </c>
      <c r="DN988" s="13" t="str">
        <f t="shared" si="233"/>
        <v/>
      </c>
      <c r="DO988" s="40">
        <f t="shared" si="234"/>
        <v>0</v>
      </c>
      <c r="DP988" s="40"/>
      <c r="DQ988" s="13" t="str">
        <f t="shared" si="235"/>
        <v/>
      </c>
      <c r="DR988" s="13"/>
      <c r="DS988" s="13"/>
    </row>
    <row r="989" spans="1:123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  <c r="CC989" s="22"/>
      <c r="CD989" s="22"/>
      <c r="CE989" s="22"/>
      <c r="CF989" s="22"/>
      <c r="CG989" s="22"/>
      <c r="CH989" s="22"/>
      <c r="CI989" s="22"/>
      <c r="CJ989" s="22"/>
      <c r="CK989" s="22"/>
      <c r="CL989" s="22"/>
      <c r="CM989" s="22"/>
      <c r="CN989" s="22"/>
      <c r="CO989" s="22"/>
      <c r="CP989" s="22"/>
      <c r="CQ989" s="22"/>
      <c r="CR989" s="22"/>
      <c r="CS989" s="22"/>
      <c r="CT989" s="22"/>
      <c r="CU989" s="22"/>
      <c r="CV989" s="22"/>
      <c r="CW989" s="22"/>
      <c r="CX989" s="22">
        <v>981</v>
      </c>
      <c r="CY989" s="13" t="s">
        <v>2268</v>
      </c>
      <c r="CZ989" s="14" t="s">
        <v>2269</v>
      </c>
      <c r="DA989" s="13" t="s">
        <v>95</v>
      </c>
      <c r="DB989" s="13" t="s">
        <v>98</v>
      </c>
      <c r="DC989" s="40"/>
      <c r="DD989" s="13" t="str">
        <f t="shared" si="227"/>
        <v/>
      </c>
      <c r="DE989" s="13" t="str">
        <f t="shared" si="228"/>
        <v/>
      </c>
      <c r="DF989" s="13" t="str">
        <f t="shared" si="229"/>
        <v/>
      </c>
      <c r="DG989" s="40">
        <f t="shared" si="230"/>
        <v>0</v>
      </c>
      <c r="DH989" s="13" t="str">
        <f t="shared" si="224"/>
        <v/>
      </c>
      <c r="DI989" s="22" t="str">
        <f t="shared" si="225"/>
        <v/>
      </c>
      <c r="DJ989" s="13" t="str">
        <f>IF(DI989="","",RANK(DI989,$DI$9:$DI$1415,1)+COUNTIF($DI$9:DI989,DI989)-1)</f>
        <v/>
      </c>
      <c r="DK989" s="13" t="str">
        <f t="shared" si="226"/>
        <v/>
      </c>
      <c r="DL989" s="13" t="str">
        <f t="shared" si="231"/>
        <v/>
      </c>
      <c r="DM989" s="14" t="str">
        <f t="shared" si="232"/>
        <v/>
      </c>
      <c r="DN989" s="13" t="str">
        <f t="shared" si="233"/>
        <v/>
      </c>
      <c r="DO989" s="40">
        <f t="shared" si="234"/>
        <v>0</v>
      </c>
      <c r="DP989" s="40"/>
      <c r="DQ989" s="13" t="str">
        <f t="shared" si="235"/>
        <v/>
      </c>
      <c r="DR989" s="13"/>
      <c r="DS989" s="13"/>
    </row>
    <row r="990" spans="1:123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  <c r="CC990" s="22"/>
      <c r="CD990" s="22"/>
      <c r="CE990" s="22"/>
      <c r="CF990" s="22"/>
      <c r="CG990" s="22"/>
      <c r="CH990" s="22"/>
      <c r="CI990" s="22"/>
      <c r="CJ990" s="22"/>
      <c r="CK990" s="22"/>
      <c r="CL990" s="22"/>
      <c r="CM990" s="22"/>
      <c r="CN990" s="22"/>
      <c r="CO990" s="22"/>
      <c r="CP990" s="22"/>
      <c r="CQ990" s="22"/>
      <c r="CR990" s="22"/>
      <c r="CS990" s="22"/>
      <c r="CT990" s="22"/>
      <c r="CU990" s="22"/>
      <c r="CV990" s="22"/>
      <c r="CW990" s="22"/>
      <c r="CX990" s="22">
        <v>982</v>
      </c>
      <c r="CY990" s="13" t="s">
        <v>2270</v>
      </c>
      <c r="CZ990" s="14" t="s">
        <v>2271</v>
      </c>
      <c r="DA990" s="13" t="s">
        <v>95</v>
      </c>
      <c r="DB990" s="13" t="s">
        <v>98</v>
      </c>
      <c r="DC990" s="40"/>
      <c r="DD990" s="13" t="str">
        <f t="shared" si="227"/>
        <v/>
      </c>
      <c r="DE990" s="13" t="str">
        <f t="shared" si="228"/>
        <v/>
      </c>
      <c r="DF990" s="13" t="str">
        <f t="shared" si="229"/>
        <v/>
      </c>
      <c r="DG990" s="40">
        <f t="shared" si="230"/>
        <v>0</v>
      </c>
      <c r="DH990" s="13" t="str">
        <f t="shared" si="224"/>
        <v/>
      </c>
      <c r="DI990" s="22" t="str">
        <f t="shared" si="225"/>
        <v/>
      </c>
      <c r="DJ990" s="13" t="str">
        <f>IF(DI990="","",RANK(DI990,$DI$9:$DI$1415,1)+COUNTIF($DI$9:DI990,DI990)-1)</f>
        <v/>
      </c>
      <c r="DK990" s="13" t="str">
        <f t="shared" si="226"/>
        <v/>
      </c>
      <c r="DL990" s="13" t="str">
        <f t="shared" si="231"/>
        <v/>
      </c>
      <c r="DM990" s="14" t="str">
        <f t="shared" si="232"/>
        <v/>
      </c>
      <c r="DN990" s="13" t="str">
        <f t="shared" si="233"/>
        <v/>
      </c>
      <c r="DO990" s="40">
        <f t="shared" si="234"/>
        <v>0</v>
      </c>
      <c r="DP990" s="40"/>
      <c r="DQ990" s="13" t="str">
        <f t="shared" si="235"/>
        <v/>
      </c>
      <c r="DR990" s="13"/>
      <c r="DS990" s="13"/>
    </row>
    <row r="991" spans="1:123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  <c r="CC991" s="22"/>
      <c r="CD991" s="22"/>
      <c r="CE991" s="22"/>
      <c r="CF991" s="22"/>
      <c r="CG991" s="22"/>
      <c r="CH991" s="22"/>
      <c r="CI991" s="22"/>
      <c r="CJ991" s="22"/>
      <c r="CK991" s="22"/>
      <c r="CL991" s="22"/>
      <c r="CM991" s="22"/>
      <c r="CN991" s="22"/>
      <c r="CO991" s="22"/>
      <c r="CP991" s="22"/>
      <c r="CQ991" s="22"/>
      <c r="CR991" s="22"/>
      <c r="CS991" s="22"/>
      <c r="CT991" s="22"/>
      <c r="CU991" s="22"/>
      <c r="CV991" s="22"/>
      <c r="CW991" s="22"/>
      <c r="CX991" s="22">
        <v>983</v>
      </c>
      <c r="CY991" s="13" t="s">
        <v>2272</v>
      </c>
      <c r="CZ991" s="14" t="s">
        <v>2273</v>
      </c>
      <c r="DA991" s="13" t="s">
        <v>95</v>
      </c>
      <c r="DB991" s="13" t="s">
        <v>98</v>
      </c>
      <c r="DC991" s="40"/>
      <c r="DD991" s="13" t="str">
        <f t="shared" si="227"/>
        <v/>
      </c>
      <c r="DE991" s="13" t="str">
        <f t="shared" si="228"/>
        <v/>
      </c>
      <c r="DF991" s="13" t="str">
        <f t="shared" si="229"/>
        <v/>
      </c>
      <c r="DG991" s="40">
        <f t="shared" si="230"/>
        <v>0</v>
      </c>
      <c r="DH991" s="13" t="str">
        <f t="shared" si="224"/>
        <v/>
      </c>
      <c r="DI991" s="22" t="str">
        <f t="shared" si="225"/>
        <v/>
      </c>
      <c r="DJ991" s="13" t="str">
        <f>IF(DI991="","",RANK(DI991,$DI$9:$DI$1415,1)+COUNTIF($DI$9:DI991,DI991)-1)</f>
        <v/>
      </c>
      <c r="DK991" s="13" t="str">
        <f t="shared" si="226"/>
        <v/>
      </c>
      <c r="DL991" s="13" t="str">
        <f t="shared" si="231"/>
        <v/>
      </c>
      <c r="DM991" s="14" t="str">
        <f t="shared" si="232"/>
        <v/>
      </c>
      <c r="DN991" s="13" t="str">
        <f t="shared" si="233"/>
        <v/>
      </c>
      <c r="DO991" s="40">
        <f t="shared" si="234"/>
        <v>0</v>
      </c>
      <c r="DP991" s="40"/>
      <c r="DQ991" s="13" t="str">
        <f t="shared" si="235"/>
        <v/>
      </c>
      <c r="DR991" s="13"/>
      <c r="DS991" s="13"/>
    </row>
    <row r="992" spans="1:123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  <c r="CC992" s="22"/>
      <c r="CD992" s="22"/>
      <c r="CE992" s="22"/>
      <c r="CF992" s="22"/>
      <c r="CG992" s="22"/>
      <c r="CH992" s="22"/>
      <c r="CI992" s="22"/>
      <c r="CJ992" s="22"/>
      <c r="CK992" s="22"/>
      <c r="CL992" s="22"/>
      <c r="CM992" s="22"/>
      <c r="CN992" s="22"/>
      <c r="CO992" s="22"/>
      <c r="CP992" s="22"/>
      <c r="CQ992" s="22"/>
      <c r="CR992" s="22"/>
      <c r="CS992" s="22"/>
      <c r="CT992" s="22"/>
      <c r="CU992" s="22"/>
      <c r="CV992" s="22"/>
      <c r="CW992" s="22"/>
      <c r="CX992" s="22">
        <v>984</v>
      </c>
      <c r="CY992" s="13" t="s">
        <v>2274</v>
      </c>
      <c r="CZ992" s="14" t="s">
        <v>2275</v>
      </c>
      <c r="DA992" s="13" t="s">
        <v>95</v>
      </c>
      <c r="DB992" s="13" t="s">
        <v>98</v>
      </c>
      <c r="DC992" s="40"/>
      <c r="DD992" s="13" t="str">
        <f t="shared" si="227"/>
        <v/>
      </c>
      <c r="DE992" s="13" t="str">
        <f t="shared" si="228"/>
        <v/>
      </c>
      <c r="DF992" s="13" t="str">
        <f t="shared" si="229"/>
        <v/>
      </c>
      <c r="DG992" s="40">
        <f t="shared" si="230"/>
        <v>0</v>
      </c>
      <c r="DH992" s="13" t="str">
        <f t="shared" si="224"/>
        <v/>
      </c>
      <c r="DI992" s="22" t="str">
        <f t="shared" si="225"/>
        <v/>
      </c>
      <c r="DJ992" s="13" t="str">
        <f>IF(DI992="","",RANK(DI992,$DI$9:$DI$1415,1)+COUNTIF($DI$9:DI992,DI992)-1)</f>
        <v/>
      </c>
      <c r="DK992" s="13" t="str">
        <f t="shared" si="226"/>
        <v/>
      </c>
      <c r="DL992" s="13" t="str">
        <f t="shared" si="231"/>
        <v/>
      </c>
      <c r="DM992" s="14" t="str">
        <f t="shared" si="232"/>
        <v/>
      </c>
      <c r="DN992" s="13" t="str">
        <f t="shared" si="233"/>
        <v/>
      </c>
      <c r="DO992" s="40">
        <f t="shared" si="234"/>
        <v>0</v>
      </c>
      <c r="DP992" s="40"/>
      <c r="DQ992" s="13" t="str">
        <f t="shared" si="235"/>
        <v/>
      </c>
      <c r="DR992" s="13"/>
      <c r="DS992" s="13"/>
    </row>
    <row r="993" spans="1:123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  <c r="CC993" s="22"/>
      <c r="CD993" s="22"/>
      <c r="CE993" s="22"/>
      <c r="CF993" s="22"/>
      <c r="CG993" s="22"/>
      <c r="CH993" s="22"/>
      <c r="CI993" s="22"/>
      <c r="CJ993" s="22"/>
      <c r="CK993" s="22"/>
      <c r="CL993" s="22"/>
      <c r="CM993" s="22"/>
      <c r="CN993" s="22"/>
      <c r="CO993" s="22"/>
      <c r="CP993" s="22"/>
      <c r="CQ993" s="22"/>
      <c r="CR993" s="22"/>
      <c r="CS993" s="22"/>
      <c r="CT993" s="22"/>
      <c r="CU993" s="22"/>
      <c r="CV993" s="22"/>
      <c r="CW993" s="22"/>
      <c r="CX993" s="22">
        <v>985</v>
      </c>
      <c r="CY993" s="13" t="s">
        <v>2276</v>
      </c>
      <c r="CZ993" s="14" t="s">
        <v>76</v>
      </c>
      <c r="DA993" s="13" t="s">
        <v>95</v>
      </c>
      <c r="DB993" s="13" t="s">
        <v>98</v>
      </c>
      <c r="DC993" s="40"/>
      <c r="DD993" s="13" t="str">
        <f t="shared" si="227"/>
        <v/>
      </c>
      <c r="DE993" s="13" t="str">
        <f t="shared" si="228"/>
        <v/>
      </c>
      <c r="DF993" s="13" t="str">
        <f t="shared" si="229"/>
        <v/>
      </c>
      <c r="DG993" s="40">
        <f t="shared" si="230"/>
        <v>0</v>
      </c>
      <c r="DH993" s="13" t="str">
        <f t="shared" si="224"/>
        <v/>
      </c>
      <c r="DI993" s="22" t="str">
        <f t="shared" si="225"/>
        <v/>
      </c>
      <c r="DJ993" s="13" t="str">
        <f>IF(DI993="","",RANK(DI993,$DI$9:$DI$1415,1)+COUNTIF($DI$9:DI993,DI993)-1)</f>
        <v/>
      </c>
      <c r="DK993" s="13" t="str">
        <f t="shared" si="226"/>
        <v/>
      </c>
      <c r="DL993" s="13" t="str">
        <f t="shared" si="231"/>
        <v/>
      </c>
      <c r="DM993" s="14" t="str">
        <f t="shared" si="232"/>
        <v/>
      </c>
      <c r="DN993" s="13" t="str">
        <f t="shared" si="233"/>
        <v/>
      </c>
      <c r="DO993" s="40">
        <f t="shared" si="234"/>
        <v>0</v>
      </c>
      <c r="DP993" s="40"/>
      <c r="DQ993" s="13" t="str">
        <f t="shared" si="235"/>
        <v/>
      </c>
      <c r="DR993" s="13"/>
      <c r="DS993" s="13"/>
    </row>
    <row r="994" spans="1:123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22"/>
      <c r="CD994" s="22"/>
      <c r="CE994" s="22"/>
      <c r="CF994" s="22"/>
      <c r="CG994" s="22"/>
      <c r="CH994" s="22"/>
      <c r="CI994" s="22"/>
      <c r="CJ994" s="22"/>
      <c r="CK994" s="22"/>
      <c r="CL994" s="22"/>
      <c r="CM994" s="22"/>
      <c r="CN994" s="22"/>
      <c r="CO994" s="22"/>
      <c r="CP994" s="22"/>
      <c r="CQ994" s="22"/>
      <c r="CR994" s="22"/>
      <c r="CS994" s="22"/>
      <c r="CT994" s="22"/>
      <c r="CU994" s="22"/>
      <c r="CV994" s="22"/>
      <c r="CW994" s="22"/>
      <c r="CX994" s="22">
        <v>986</v>
      </c>
      <c r="CY994" s="13" t="s">
        <v>2277</v>
      </c>
      <c r="CZ994" s="14" t="s">
        <v>2278</v>
      </c>
      <c r="DA994" s="13" t="s">
        <v>95</v>
      </c>
      <c r="DB994" s="13" t="s">
        <v>98</v>
      </c>
      <c r="DC994" s="40"/>
      <c r="DD994" s="13" t="str">
        <f t="shared" si="227"/>
        <v/>
      </c>
      <c r="DE994" s="13" t="str">
        <f t="shared" si="228"/>
        <v/>
      </c>
      <c r="DF994" s="13" t="str">
        <f t="shared" si="229"/>
        <v/>
      </c>
      <c r="DG994" s="40">
        <f t="shared" si="230"/>
        <v>0</v>
      </c>
      <c r="DH994" s="13" t="str">
        <f t="shared" si="224"/>
        <v/>
      </c>
      <c r="DI994" s="22" t="str">
        <f t="shared" si="225"/>
        <v/>
      </c>
      <c r="DJ994" s="13" t="str">
        <f>IF(DI994="","",RANK(DI994,$DI$9:$DI$1415,1)+COUNTIF($DI$9:DI994,DI994)-1)</f>
        <v/>
      </c>
      <c r="DK994" s="13" t="str">
        <f t="shared" si="226"/>
        <v/>
      </c>
      <c r="DL994" s="13" t="str">
        <f t="shared" si="231"/>
        <v/>
      </c>
      <c r="DM994" s="14" t="str">
        <f t="shared" si="232"/>
        <v/>
      </c>
      <c r="DN994" s="13" t="str">
        <f t="shared" si="233"/>
        <v/>
      </c>
      <c r="DO994" s="40">
        <f t="shared" si="234"/>
        <v>0</v>
      </c>
      <c r="DP994" s="40"/>
      <c r="DQ994" s="13" t="str">
        <f t="shared" si="235"/>
        <v/>
      </c>
      <c r="DR994" s="13"/>
      <c r="DS994" s="13"/>
    </row>
    <row r="995" spans="1:123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  <c r="CC995" s="22"/>
      <c r="CD995" s="22"/>
      <c r="CE995" s="22"/>
      <c r="CF995" s="22"/>
      <c r="CG995" s="22"/>
      <c r="CH995" s="22"/>
      <c r="CI995" s="22"/>
      <c r="CJ995" s="22"/>
      <c r="CK995" s="22"/>
      <c r="CL995" s="22"/>
      <c r="CM995" s="22"/>
      <c r="CN995" s="22"/>
      <c r="CO995" s="22"/>
      <c r="CP995" s="22"/>
      <c r="CQ995" s="22"/>
      <c r="CR995" s="22"/>
      <c r="CS995" s="22"/>
      <c r="CT995" s="22"/>
      <c r="CU995" s="22"/>
      <c r="CV995" s="22"/>
      <c r="CW995" s="22"/>
      <c r="CX995" s="22">
        <v>987</v>
      </c>
      <c r="CY995" s="13" t="s">
        <v>2279</v>
      </c>
      <c r="CZ995" s="14" t="s">
        <v>2280</v>
      </c>
      <c r="DA995" s="13" t="s">
        <v>96</v>
      </c>
      <c r="DB995" s="13" t="s">
        <v>100</v>
      </c>
      <c r="DC995" s="40"/>
      <c r="DD995" s="13" t="str">
        <f t="shared" si="227"/>
        <v/>
      </c>
      <c r="DE995" s="13" t="str">
        <f t="shared" si="228"/>
        <v/>
      </c>
      <c r="DF995" s="13" t="str">
        <f t="shared" si="229"/>
        <v/>
      </c>
      <c r="DG995" s="40">
        <f t="shared" si="230"/>
        <v>0</v>
      </c>
      <c r="DH995" s="13" t="str">
        <f t="shared" si="224"/>
        <v/>
      </c>
      <c r="DI995" s="22" t="str">
        <f t="shared" si="225"/>
        <v/>
      </c>
      <c r="DJ995" s="13" t="str">
        <f>IF(DI995="","",RANK(DI995,$DI$9:$DI$1415,1)+COUNTIF($DI$9:DI995,DI995)-1)</f>
        <v/>
      </c>
      <c r="DK995" s="13" t="str">
        <f t="shared" si="226"/>
        <v/>
      </c>
      <c r="DL995" s="13" t="str">
        <f t="shared" si="231"/>
        <v/>
      </c>
      <c r="DM995" s="14" t="str">
        <f t="shared" si="232"/>
        <v/>
      </c>
      <c r="DN995" s="13" t="str">
        <f t="shared" si="233"/>
        <v/>
      </c>
      <c r="DO995" s="40">
        <f t="shared" si="234"/>
        <v>0</v>
      </c>
      <c r="DP995" s="40"/>
      <c r="DQ995" s="13" t="str">
        <f t="shared" si="235"/>
        <v/>
      </c>
      <c r="DR995" s="13"/>
      <c r="DS995" s="13"/>
    </row>
    <row r="996" spans="1:123" x14ac:dyDescent="0.2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22"/>
      <c r="CD996" s="22"/>
      <c r="CE996" s="22"/>
      <c r="CF996" s="22"/>
      <c r="CG996" s="22"/>
      <c r="CH996" s="22"/>
      <c r="CI996" s="22"/>
      <c r="CJ996" s="22"/>
      <c r="CK996" s="22"/>
      <c r="CL996" s="22"/>
      <c r="CM996" s="22"/>
      <c r="CN996" s="22"/>
      <c r="CO996" s="22"/>
      <c r="CP996" s="22"/>
      <c r="CQ996" s="22"/>
      <c r="CR996" s="22"/>
      <c r="CS996" s="22"/>
      <c r="CT996" s="22"/>
      <c r="CU996" s="22"/>
      <c r="CV996" s="22"/>
      <c r="CW996" s="22"/>
      <c r="CX996" s="22">
        <v>988</v>
      </c>
      <c r="CY996" s="13" t="s">
        <v>2281</v>
      </c>
      <c r="CZ996" s="14" t="s">
        <v>2282</v>
      </c>
      <c r="DA996" s="13" t="s">
        <v>95</v>
      </c>
      <c r="DB996" s="13" t="s">
        <v>98</v>
      </c>
      <c r="DC996" s="40"/>
      <c r="DD996" s="13" t="str">
        <f t="shared" si="227"/>
        <v/>
      </c>
      <c r="DE996" s="13" t="str">
        <f t="shared" si="228"/>
        <v/>
      </c>
      <c r="DF996" s="13" t="str">
        <f t="shared" si="229"/>
        <v/>
      </c>
      <c r="DG996" s="40">
        <f t="shared" si="230"/>
        <v>0</v>
      </c>
      <c r="DH996" s="13" t="str">
        <f t="shared" si="224"/>
        <v/>
      </c>
      <c r="DI996" s="22" t="str">
        <f t="shared" si="225"/>
        <v/>
      </c>
      <c r="DJ996" s="13" t="str">
        <f>IF(DI996="","",RANK(DI996,$DI$9:$DI$1415,1)+COUNTIF($DI$9:DI996,DI996)-1)</f>
        <v/>
      </c>
      <c r="DK996" s="13" t="str">
        <f t="shared" si="226"/>
        <v/>
      </c>
      <c r="DL996" s="13" t="str">
        <f t="shared" si="231"/>
        <v/>
      </c>
      <c r="DM996" s="14" t="str">
        <f t="shared" si="232"/>
        <v/>
      </c>
      <c r="DN996" s="13" t="str">
        <f t="shared" si="233"/>
        <v/>
      </c>
      <c r="DO996" s="40">
        <f t="shared" si="234"/>
        <v>0</v>
      </c>
      <c r="DP996" s="40"/>
      <c r="DQ996" s="13" t="str">
        <f t="shared" si="235"/>
        <v/>
      </c>
      <c r="DR996" s="13"/>
      <c r="DS996" s="13"/>
    </row>
    <row r="997" spans="1:123" x14ac:dyDescent="0.2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22"/>
      <c r="CD997" s="22"/>
      <c r="CE997" s="22"/>
      <c r="CF997" s="22"/>
      <c r="CG997" s="22"/>
      <c r="CH997" s="22"/>
      <c r="CI997" s="22"/>
      <c r="CJ997" s="22"/>
      <c r="CK997" s="22"/>
      <c r="CL997" s="22"/>
      <c r="CM997" s="22"/>
      <c r="CN997" s="22"/>
      <c r="CO997" s="22"/>
      <c r="CP997" s="22"/>
      <c r="CQ997" s="22"/>
      <c r="CR997" s="22"/>
      <c r="CS997" s="22"/>
      <c r="CT997" s="22"/>
      <c r="CU997" s="22"/>
      <c r="CV997" s="22"/>
      <c r="CW997" s="22"/>
      <c r="CX997" s="22">
        <v>989</v>
      </c>
      <c r="CY997" s="13" t="s">
        <v>2283</v>
      </c>
      <c r="CZ997" s="14" t="s">
        <v>2284</v>
      </c>
      <c r="DA997" s="13" t="s">
        <v>95</v>
      </c>
      <c r="DB997" s="13" t="s">
        <v>98</v>
      </c>
      <c r="DC997" s="40"/>
      <c r="DD997" s="13" t="str">
        <f t="shared" si="227"/>
        <v/>
      </c>
      <c r="DE997" s="13" t="str">
        <f t="shared" si="228"/>
        <v/>
      </c>
      <c r="DF997" s="13" t="str">
        <f t="shared" si="229"/>
        <v/>
      </c>
      <c r="DG997" s="40">
        <f t="shared" si="230"/>
        <v>0</v>
      </c>
      <c r="DH997" s="13" t="str">
        <f t="shared" si="224"/>
        <v/>
      </c>
      <c r="DI997" s="22" t="str">
        <f t="shared" si="225"/>
        <v/>
      </c>
      <c r="DJ997" s="13" t="str">
        <f>IF(DI997="","",RANK(DI997,$DI$9:$DI$1415,1)+COUNTIF($DI$9:DI997,DI997)-1)</f>
        <v/>
      </c>
      <c r="DK997" s="13" t="str">
        <f t="shared" si="226"/>
        <v/>
      </c>
      <c r="DL997" s="13" t="str">
        <f t="shared" si="231"/>
        <v/>
      </c>
      <c r="DM997" s="14" t="str">
        <f t="shared" si="232"/>
        <v/>
      </c>
      <c r="DN997" s="13" t="str">
        <f t="shared" si="233"/>
        <v/>
      </c>
      <c r="DO997" s="40">
        <f t="shared" si="234"/>
        <v>0</v>
      </c>
      <c r="DP997" s="40"/>
      <c r="DQ997" s="13" t="str">
        <f t="shared" si="235"/>
        <v/>
      </c>
      <c r="DR997" s="13"/>
      <c r="DS997" s="13"/>
    </row>
    <row r="998" spans="1:123" x14ac:dyDescent="0.2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22"/>
      <c r="CD998" s="22"/>
      <c r="CE998" s="22"/>
      <c r="CF998" s="22"/>
      <c r="CG998" s="22"/>
      <c r="CH998" s="22"/>
      <c r="CI998" s="22"/>
      <c r="CJ998" s="22"/>
      <c r="CK998" s="22"/>
      <c r="CL998" s="22"/>
      <c r="CM998" s="22"/>
      <c r="CN998" s="22"/>
      <c r="CO998" s="22"/>
      <c r="CP998" s="22"/>
      <c r="CQ998" s="22"/>
      <c r="CR998" s="22"/>
      <c r="CS998" s="22"/>
      <c r="CT998" s="22"/>
      <c r="CU998" s="22"/>
      <c r="CV998" s="22"/>
      <c r="CW998" s="22"/>
      <c r="CX998" s="22">
        <v>990</v>
      </c>
      <c r="CY998" s="13" t="s">
        <v>2285</v>
      </c>
      <c r="CZ998" s="14" t="s">
        <v>2286</v>
      </c>
      <c r="DA998" s="13" t="s">
        <v>95</v>
      </c>
      <c r="DB998" s="13" t="s">
        <v>98</v>
      </c>
      <c r="DC998" s="40"/>
      <c r="DD998" s="13" t="str">
        <f t="shared" si="227"/>
        <v/>
      </c>
      <c r="DE998" s="13" t="str">
        <f t="shared" si="228"/>
        <v/>
      </c>
      <c r="DF998" s="13" t="str">
        <f t="shared" si="229"/>
        <v/>
      </c>
      <c r="DG998" s="40">
        <f t="shared" si="230"/>
        <v>0</v>
      </c>
      <c r="DH998" s="13" t="str">
        <f t="shared" si="224"/>
        <v/>
      </c>
      <c r="DI998" s="22" t="str">
        <f t="shared" si="225"/>
        <v/>
      </c>
      <c r="DJ998" s="13" t="str">
        <f>IF(DI998="","",RANK(DI998,$DI$9:$DI$1415,1)+COUNTIF($DI$9:DI998,DI998)-1)</f>
        <v/>
      </c>
      <c r="DK998" s="13" t="str">
        <f t="shared" si="226"/>
        <v/>
      </c>
      <c r="DL998" s="13" t="str">
        <f t="shared" si="231"/>
        <v/>
      </c>
      <c r="DM998" s="14" t="str">
        <f t="shared" si="232"/>
        <v/>
      </c>
      <c r="DN998" s="13" t="str">
        <f t="shared" si="233"/>
        <v/>
      </c>
      <c r="DO998" s="40">
        <f t="shared" si="234"/>
        <v>0</v>
      </c>
      <c r="DP998" s="40"/>
      <c r="DQ998" s="13" t="str">
        <f t="shared" si="235"/>
        <v/>
      </c>
      <c r="DR998" s="13"/>
      <c r="DS998" s="13"/>
    </row>
    <row r="999" spans="1:123" x14ac:dyDescent="0.2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  <c r="CC999" s="22"/>
      <c r="CD999" s="22"/>
      <c r="CE999" s="22"/>
      <c r="CF999" s="22"/>
      <c r="CG999" s="22"/>
      <c r="CH999" s="22"/>
      <c r="CI999" s="22"/>
      <c r="CJ999" s="22"/>
      <c r="CK999" s="22"/>
      <c r="CL999" s="22"/>
      <c r="CM999" s="22"/>
      <c r="CN999" s="22"/>
      <c r="CO999" s="22"/>
      <c r="CP999" s="22"/>
      <c r="CQ999" s="22"/>
      <c r="CR999" s="22"/>
      <c r="CS999" s="22"/>
      <c r="CT999" s="22"/>
      <c r="CU999" s="22"/>
      <c r="CV999" s="22"/>
      <c r="CW999" s="22"/>
      <c r="CX999" s="22">
        <v>991</v>
      </c>
      <c r="CY999" s="13" t="s">
        <v>2287</v>
      </c>
      <c r="CZ999" s="14" t="s">
        <v>2288</v>
      </c>
      <c r="DA999" s="13" t="s">
        <v>95</v>
      </c>
      <c r="DB999" s="13" t="s">
        <v>98</v>
      </c>
      <c r="DC999" s="40"/>
      <c r="DD999" s="13" t="str">
        <f t="shared" si="227"/>
        <v/>
      </c>
      <c r="DE999" s="13" t="str">
        <f t="shared" si="228"/>
        <v/>
      </c>
      <c r="DF999" s="13" t="str">
        <f t="shared" si="229"/>
        <v/>
      </c>
      <c r="DG999" s="40">
        <f t="shared" si="230"/>
        <v>0</v>
      </c>
      <c r="DH999" s="13" t="str">
        <f t="shared" si="224"/>
        <v/>
      </c>
      <c r="DI999" s="22" t="str">
        <f t="shared" si="225"/>
        <v/>
      </c>
      <c r="DJ999" s="13" t="str">
        <f>IF(DI999="","",RANK(DI999,$DI$9:$DI$1415,1)+COUNTIF($DI$9:DI999,DI999)-1)</f>
        <v/>
      </c>
      <c r="DK999" s="13" t="str">
        <f t="shared" si="226"/>
        <v/>
      </c>
      <c r="DL999" s="13" t="str">
        <f t="shared" si="231"/>
        <v/>
      </c>
      <c r="DM999" s="14" t="str">
        <f t="shared" si="232"/>
        <v/>
      </c>
      <c r="DN999" s="13" t="str">
        <f t="shared" si="233"/>
        <v/>
      </c>
      <c r="DO999" s="40">
        <f t="shared" si="234"/>
        <v>0</v>
      </c>
      <c r="DP999" s="40"/>
      <c r="DQ999" s="13" t="str">
        <f t="shared" si="235"/>
        <v/>
      </c>
      <c r="DR999" s="13"/>
      <c r="DS999" s="13"/>
    </row>
    <row r="1000" spans="1:123" x14ac:dyDescent="0.2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  <c r="CC1000" s="22"/>
      <c r="CD1000" s="22"/>
      <c r="CE1000" s="22"/>
      <c r="CF1000" s="22"/>
      <c r="CG1000" s="22"/>
      <c r="CH1000" s="22"/>
      <c r="CI1000" s="22"/>
      <c r="CJ1000" s="22"/>
      <c r="CK1000" s="22"/>
      <c r="CL1000" s="22"/>
      <c r="CM1000" s="22"/>
      <c r="CN1000" s="22"/>
      <c r="CO1000" s="22"/>
      <c r="CP1000" s="22"/>
      <c r="CQ1000" s="22"/>
      <c r="CR1000" s="22"/>
      <c r="CS1000" s="22"/>
      <c r="CT1000" s="22"/>
      <c r="CU1000" s="22"/>
      <c r="CV1000" s="22"/>
      <c r="CW1000" s="22"/>
      <c r="CX1000" s="22">
        <v>992</v>
      </c>
      <c r="CY1000" s="13" t="s">
        <v>2289</v>
      </c>
      <c r="CZ1000" s="14" t="s">
        <v>2290</v>
      </c>
      <c r="DA1000" s="13" t="s">
        <v>95</v>
      </c>
      <c r="DB1000" s="13" t="s">
        <v>98</v>
      </c>
      <c r="DC1000" s="40"/>
      <c r="DD1000" s="13" t="str">
        <f t="shared" si="227"/>
        <v/>
      </c>
      <c r="DE1000" s="13" t="str">
        <f t="shared" si="228"/>
        <v/>
      </c>
      <c r="DF1000" s="13" t="str">
        <f t="shared" si="229"/>
        <v/>
      </c>
      <c r="DG1000" s="40">
        <f t="shared" si="230"/>
        <v>0</v>
      </c>
      <c r="DH1000" s="13" t="str">
        <f t="shared" si="224"/>
        <v/>
      </c>
      <c r="DI1000" s="22" t="str">
        <f t="shared" si="225"/>
        <v/>
      </c>
      <c r="DJ1000" s="13" t="str">
        <f>IF(DI1000="","",RANK(DI1000,$DI$9:$DI$1415,1)+COUNTIF($DI$9:DI1000,DI1000)-1)</f>
        <v/>
      </c>
      <c r="DK1000" s="13" t="str">
        <f t="shared" si="226"/>
        <v/>
      </c>
      <c r="DL1000" s="13" t="str">
        <f t="shared" si="231"/>
        <v/>
      </c>
      <c r="DM1000" s="14" t="str">
        <f t="shared" si="232"/>
        <v/>
      </c>
      <c r="DN1000" s="13" t="str">
        <f t="shared" si="233"/>
        <v/>
      </c>
      <c r="DO1000" s="40">
        <f t="shared" si="234"/>
        <v>0</v>
      </c>
      <c r="DP1000" s="40"/>
      <c r="DQ1000" s="13" t="str">
        <f t="shared" si="235"/>
        <v/>
      </c>
      <c r="DR1000" s="13"/>
      <c r="DS1000" s="13"/>
    </row>
    <row r="1001" spans="1:123" x14ac:dyDescent="0.2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  <c r="CC1001" s="22"/>
      <c r="CD1001" s="22"/>
      <c r="CE1001" s="22"/>
      <c r="CF1001" s="22"/>
      <c r="CG1001" s="22"/>
      <c r="CH1001" s="22"/>
      <c r="CI1001" s="22"/>
      <c r="CJ1001" s="22"/>
      <c r="CK1001" s="22"/>
      <c r="CL1001" s="22"/>
      <c r="CM1001" s="22"/>
      <c r="CN1001" s="22"/>
      <c r="CO1001" s="22"/>
      <c r="CP1001" s="22"/>
      <c r="CQ1001" s="22"/>
      <c r="CR1001" s="22"/>
      <c r="CS1001" s="22"/>
      <c r="CT1001" s="22"/>
      <c r="CU1001" s="22"/>
      <c r="CV1001" s="22"/>
      <c r="CW1001" s="22"/>
      <c r="CX1001" s="22">
        <v>993</v>
      </c>
      <c r="CY1001" s="13" t="s">
        <v>2291</v>
      </c>
      <c r="CZ1001" s="14" t="s">
        <v>2292</v>
      </c>
      <c r="DA1001" s="13" t="s">
        <v>95</v>
      </c>
      <c r="DB1001" s="13" t="s">
        <v>98</v>
      </c>
      <c r="DC1001" s="40"/>
      <c r="DD1001" s="13" t="str">
        <f t="shared" si="227"/>
        <v/>
      </c>
      <c r="DE1001" s="13" t="str">
        <f t="shared" si="228"/>
        <v/>
      </c>
      <c r="DF1001" s="13" t="str">
        <f t="shared" si="229"/>
        <v/>
      </c>
      <c r="DG1001" s="40">
        <f t="shared" si="230"/>
        <v>0</v>
      </c>
      <c r="DH1001" s="13" t="str">
        <f t="shared" si="224"/>
        <v/>
      </c>
      <c r="DI1001" s="22" t="str">
        <f t="shared" si="225"/>
        <v/>
      </c>
      <c r="DJ1001" s="13" t="str">
        <f>IF(DI1001="","",RANK(DI1001,$DI$9:$DI$1415,1)+COUNTIF($DI$9:DI1001,DI1001)-1)</f>
        <v/>
      </c>
      <c r="DK1001" s="13" t="str">
        <f t="shared" si="226"/>
        <v/>
      </c>
      <c r="DL1001" s="13" t="str">
        <f t="shared" si="231"/>
        <v/>
      </c>
      <c r="DM1001" s="14" t="str">
        <f t="shared" si="232"/>
        <v/>
      </c>
      <c r="DN1001" s="13" t="str">
        <f t="shared" si="233"/>
        <v/>
      </c>
      <c r="DO1001" s="40">
        <f t="shared" si="234"/>
        <v>0</v>
      </c>
      <c r="DP1001" s="40"/>
      <c r="DQ1001" s="13" t="str">
        <f t="shared" si="235"/>
        <v/>
      </c>
      <c r="DR1001" s="13"/>
      <c r="DS1001" s="13"/>
    </row>
    <row r="1002" spans="1:123" x14ac:dyDescent="0.2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  <c r="CC1002" s="22"/>
      <c r="CD1002" s="22"/>
      <c r="CE1002" s="22"/>
      <c r="CF1002" s="22"/>
      <c r="CG1002" s="22"/>
      <c r="CH1002" s="22"/>
      <c r="CI1002" s="22"/>
      <c r="CJ1002" s="22"/>
      <c r="CK1002" s="22"/>
      <c r="CL1002" s="22"/>
      <c r="CM1002" s="22"/>
      <c r="CN1002" s="22"/>
      <c r="CO1002" s="22"/>
      <c r="CP1002" s="22"/>
      <c r="CQ1002" s="22"/>
      <c r="CR1002" s="22"/>
      <c r="CS1002" s="22"/>
      <c r="CT1002" s="22"/>
      <c r="CU1002" s="22"/>
      <c r="CV1002" s="22"/>
      <c r="CW1002" s="22"/>
      <c r="CX1002" s="22">
        <v>994</v>
      </c>
      <c r="CY1002" s="13" t="s">
        <v>2293</v>
      </c>
      <c r="CZ1002" s="14" t="s">
        <v>2294</v>
      </c>
      <c r="DA1002" s="13" t="s">
        <v>95</v>
      </c>
      <c r="DB1002" s="13" t="s">
        <v>98</v>
      </c>
      <c r="DC1002" s="40"/>
      <c r="DD1002" s="13" t="str">
        <f t="shared" si="227"/>
        <v/>
      </c>
      <c r="DE1002" s="13" t="str">
        <f t="shared" si="228"/>
        <v/>
      </c>
      <c r="DF1002" s="13" t="str">
        <f t="shared" si="229"/>
        <v/>
      </c>
      <c r="DG1002" s="40">
        <f t="shared" si="230"/>
        <v>0</v>
      </c>
      <c r="DH1002" s="13" t="str">
        <f t="shared" si="224"/>
        <v/>
      </c>
      <c r="DI1002" s="22" t="str">
        <f t="shared" si="225"/>
        <v/>
      </c>
      <c r="DJ1002" s="13" t="str">
        <f>IF(DI1002="","",RANK(DI1002,$DI$9:$DI$1415,1)+COUNTIF($DI$9:DI1002,DI1002)-1)</f>
        <v/>
      </c>
      <c r="DK1002" s="13" t="str">
        <f t="shared" si="226"/>
        <v/>
      </c>
      <c r="DL1002" s="13" t="str">
        <f t="shared" si="231"/>
        <v/>
      </c>
      <c r="DM1002" s="14" t="str">
        <f t="shared" si="232"/>
        <v/>
      </c>
      <c r="DN1002" s="13" t="str">
        <f t="shared" si="233"/>
        <v/>
      </c>
      <c r="DO1002" s="40">
        <f t="shared" si="234"/>
        <v>0</v>
      </c>
      <c r="DP1002" s="40"/>
      <c r="DQ1002" s="13" t="str">
        <f t="shared" si="235"/>
        <v/>
      </c>
      <c r="DR1002" s="13"/>
      <c r="DS1002" s="13"/>
    </row>
    <row r="1003" spans="1:123" x14ac:dyDescent="0.2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  <c r="CC1003" s="22"/>
      <c r="CD1003" s="22"/>
      <c r="CE1003" s="22"/>
      <c r="CF1003" s="22"/>
      <c r="CG1003" s="22"/>
      <c r="CH1003" s="22"/>
      <c r="CI1003" s="22"/>
      <c r="CJ1003" s="22"/>
      <c r="CK1003" s="22"/>
      <c r="CL1003" s="22"/>
      <c r="CM1003" s="22"/>
      <c r="CN1003" s="22"/>
      <c r="CO1003" s="22"/>
      <c r="CP1003" s="22"/>
      <c r="CQ1003" s="22"/>
      <c r="CR1003" s="22"/>
      <c r="CS1003" s="22"/>
      <c r="CT1003" s="22"/>
      <c r="CU1003" s="22"/>
      <c r="CV1003" s="22"/>
      <c r="CW1003" s="22"/>
      <c r="CX1003" s="22">
        <v>995</v>
      </c>
      <c r="CY1003" s="13" t="s">
        <v>2295</v>
      </c>
      <c r="CZ1003" s="14" t="s">
        <v>2296</v>
      </c>
      <c r="DA1003" s="13" t="s">
        <v>95</v>
      </c>
      <c r="DB1003" s="13" t="s">
        <v>98</v>
      </c>
      <c r="DC1003" s="40"/>
      <c r="DD1003" s="13" t="str">
        <f t="shared" si="227"/>
        <v/>
      </c>
      <c r="DE1003" s="13" t="str">
        <f t="shared" si="228"/>
        <v/>
      </c>
      <c r="DF1003" s="13" t="str">
        <f t="shared" si="229"/>
        <v/>
      </c>
      <c r="DG1003" s="40">
        <f t="shared" si="230"/>
        <v>0</v>
      </c>
      <c r="DH1003" s="13" t="str">
        <f t="shared" si="224"/>
        <v/>
      </c>
      <c r="DI1003" s="22" t="str">
        <f t="shared" si="225"/>
        <v/>
      </c>
      <c r="DJ1003" s="13" t="str">
        <f>IF(DI1003="","",RANK(DI1003,$DI$9:$DI$1415,1)+COUNTIF($DI$9:DI1003,DI1003)-1)</f>
        <v/>
      </c>
      <c r="DK1003" s="13" t="str">
        <f t="shared" si="226"/>
        <v/>
      </c>
      <c r="DL1003" s="13" t="str">
        <f t="shared" si="231"/>
        <v/>
      </c>
      <c r="DM1003" s="14" t="str">
        <f t="shared" si="232"/>
        <v/>
      </c>
      <c r="DN1003" s="13" t="str">
        <f t="shared" si="233"/>
        <v/>
      </c>
      <c r="DO1003" s="40">
        <f t="shared" si="234"/>
        <v>0</v>
      </c>
      <c r="DP1003" s="40"/>
      <c r="DQ1003" s="13" t="str">
        <f t="shared" si="235"/>
        <v/>
      </c>
      <c r="DR1003" s="13"/>
      <c r="DS1003" s="13"/>
    </row>
    <row r="1004" spans="1:123" x14ac:dyDescent="0.2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  <c r="CC1004" s="22"/>
      <c r="CD1004" s="22"/>
      <c r="CE1004" s="22"/>
      <c r="CF1004" s="22"/>
      <c r="CG1004" s="22"/>
      <c r="CH1004" s="22"/>
      <c r="CI1004" s="22"/>
      <c r="CJ1004" s="22"/>
      <c r="CK1004" s="22"/>
      <c r="CL1004" s="22"/>
      <c r="CM1004" s="22"/>
      <c r="CN1004" s="22"/>
      <c r="CO1004" s="22"/>
      <c r="CP1004" s="22"/>
      <c r="CQ1004" s="22"/>
      <c r="CR1004" s="22"/>
      <c r="CS1004" s="22"/>
      <c r="CT1004" s="22"/>
      <c r="CU1004" s="22"/>
      <c r="CV1004" s="22"/>
      <c r="CW1004" s="22"/>
      <c r="CX1004" s="22">
        <v>996</v>
      </c>
      <c r="CY1004" s="13" t="s">
        <v>2297</v>
      </c>
      <c r="CZ1004" s="14" t="s">
        <v>2298</v>
      </c>
      <c r="DA1004" s="13" t="s">
        <v>95</v>
      </c>
      <c r="DB1004" s="13" t="s">
        <v>98</v>
      </c>
      <c r="DC1004" s="40"/>
      <c r="DD1004" s="13" t="str">
        <f t="shared" si="227"/>
        <v/>
      </c>
      <c r="DE1004" s="13" t="str">
        <f t="shared" si="228"/>
        <v/>
      </c>
      <c r="DF1004" s="13" t="str">
        <f t="shared" si="229"/>
        <v/>
      </c>
      <c r="DG1004" s="40">
        <f t="shared" si="230"/>
        <v>0</v>
      </c>
      <c r="DH1004" s="13" t="str">
        <f t="shared" si="224"/>
        <v/>
      </c>
      <c r="DI1004" s="22" t="str">
        <f t="shared" si="225"/>
        <v/>
      </c>
      <c r="DJ1004" s="13" t="str">
        <f>IF(DI1004="","",RANK(DI1004,$DI$9:$DI$1415,1)+COUNTIF($DI$9:DI1004,DI1004)-1)</f>
        <v/>
      </c>
      <c r="DK1004" s="13" t="str">
        <f t="shared" si="226"/>
        <v/>
      </c>
      <c r="DL1004" s="13" t="str">
        <f t="shared" si="231"/>
        <v/>
      </c>
      <c r="DM1004" s="14" t="str">
        <f t="shared" si="232"/>
        <v/>
      </c>
      <c r="DN1004" s="13" t="str">
        <f t="shared" si="233"/>
        <v/>
      </c>
      <c r="DO1004" s="40">
        <f t="shared" si="234"/>
        <v>0</v>
      </c>
      <c r="DP1004" s="40"/>
      <c r="DQ1004" s="13" t="str">
        <f t="shared" si="235"/>
        <v/>
      </c>
      <c r="DR1004" s="13"/>
      <c r="DS1004" s="13"/>
    </row>
    <row r="1005" spans="1:123" x14ac:dyDescent="0.2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  <c r="CC1005" s="22"/>
      <c r="CD1005" s="22"/>
      <c r="CE1005" s="22"/>
      <c r="CF1005" s="22"/>
      <c r="CG1005" s="22"/>
      <c r="CH1005" s="22"/>
      <c r="CI1005" s="22"/>
      <c r="CJ1005" s="22"/>
      <c r="CK1005" s="22"/>
      <c r="CL1005" s="22"/>
      <c r="CM1005" s="22"/>
      <c r="CN1005" s="22"/>
      <c r="CO1005" s="22"/>
      <c r="CP1005" s="22"/>
      <c r="CQ1005" s="22"/>
      <c r="CR1005" s="22"/>
      <c r="CS1005" s="22"/>
      <c r="CT1005" s="22"/>
      <c r="CU1005" s="22"/>
      <c r="CV1005" s="22"/>
      <c r="CW1005" s="22"/>
      <c r="CX1005" s="22">
        <v>997</v>
      </c>
      <c r="CY1005" s="13" t="s">
        <v>2299</v>
      </c>
      <c r="CZ1005" s="14" t="s">
        <v>2300</v>
      </c>
      <c r="DA1005" s="13" t="s">
        <v>96</v>
      </c>
      <c r="DB1005" s="13" t="s">
        <v>30</v>
      </c>
      <c r="DC1005" s="40"/>
      <c r="DD1005" s="13" t="str">
        <f t="shared" si="227"/>
        <v/>
      </c>
      <c r="DE1005" s="13" t="str">
        <f t="shared" si="228"/>
        <v/>
      </c>
      <c r="DF1005" s="13" t="str">
        <f t="shared" si="229"/>
        <v/>
      </c>
      <c r="DG1005" s="40">
        <f t="shared" si="230"/>
        <v>0</v>
      </c>
      <c r="DH1005" s="13" t="str">
        <f t="shared" si="224"/>
        <v/>
      </c>
      <c r="DI1005" s="22" t="str">
        <f t="shared" si="225"/>
        <v/>
      </c>
      <c r="DJ1005" s="13" t="str">
        <f>IF(DI1005="","",RANK(DI1005,$DI$9:$DI$1415,1)+COUNTIF($DI$9:DI1005,DI1005)-1)</f>
        <v/>
      </c>
      <c r="DK1005" s="13" t="str">
        <f t="shared" si="226"/>
        <v/>
      </c>
      <c r="DL1005" s="13" t="str">
        <f t="shared" si="231"/>
        <v/>
      </c>
      <c r="DM1005" s="14" t="str">
        <f t="shared" si="232"/>
        <v/>
      </c>
      <c r="DN1005" s="13" t="str">
        <f t="shared" si="233"/>
        <v/>
      </c>
      <c r="DO1005" s="40">
        <f t="shared" si="234"/>
        <v>0</v>
      </c>
      <c r="DP1005" s="40"/>
      <c r="DQ1005" s="13" t="str">
        <f t="shared" si="235"/>
        <v/>
      </c>
      <c r="DR1005" s="13"/>
      <c r="DS1005" s="13"/>
    </row>
    <row r="1006" spans="1:123" x14ac:dyDescent="0.2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  <c r="CC1006" s="22"/>
      <c r="CD1006" s="22"/>
      <c r="CE1006" s="22"/>
      <c r="CF1006" s="22"/>
      <c r="CG1006" s="22"/>
      <c r="CH1006" s="22"/>
      <c r="CI1006" s="22"/>
      <c r="CJ1006" s="22"/>
      <c r="CK1006" s="22"/>
      <c r="CL1006" s="22"/>
      <c r="CM1006" s="22"/>
      <c r="CN1006" s="22"/>
      <c r="CO1006" s="22"/>
      <c r="CP1006" s="22"/>
      <c r="CQ1006" s="22"/>
      <c r="CR1006" s="22"/>
      <c r="CS1006" s="22"/>
      <c r="CT1006" s="22"/>
      <c r="CU1006" s="22"/>
      <c r="CV1006" s="22"/>
      <c r="CW1006" s="22"/>
      <c r="CX1006" s="22">
        <v>998</v>
      </c>
      <c r="CY1006" s="13" t="s">
        <v>2301</v>
      </c>
      <c r="CZ1006" s="14" t="s">
        <v>2302</v>
      </c>
      <c r="DA1006" s="13" t="s">
        <v>95</v>
      </c>
      <c r="DB1006" s="13" t="s">
        <v>108</v>
      </c>
      <c r="DC1006" s="40"/>
      <c r="DD1006" s="13" t="str">
        <f t="shared" si="227"/>
        <v/>
      </c>
      <c r="DE1006" s="13" t="str">
        <f t="shared" si="228"/>
        <v/>
      </c>
      <c r="DF1006" s="13" t="str">
        <f t="shared" si="229"/>
        <v/>
      </c>
      <c r="DG1006" s="40">
        <f t="shared" si="230"/>
        <v>0</v>
      </c>
      <c r="DH1006" s="13" t="str">
        <f t="shared" si="224"/>
        <v/>
      </c>
      <c r="DI1006" s="22" t="str">
        <f t="shared" si="225"/>
        <v/>
      </c>
      <c r="DJ1006" s="13" t="str">
        <f>IF(DI1006="","",RANK(DI1006,$DI$9:$DI$1415,1)+COUNTIF($DI$9:DI1006,DI1006)-1)</f>
        <v/>
      </c>
      <c r="DK1006" s="13" t="str">
        <f t="shared" si="226"/>
        <v/>
      </c>
      <c r="DL1006" s="13" t="str">
        <f t="shared" si="231"/>
        <v/>
      </c>
      <c r="DM1006" s="14" t="str">
        <f t="shared" si="232"/>
        <v/>
      </c>
      <c r="DN1006" s="13" t="str">
        <f t="shared" si="233"/>
        <v/>
      </c>
      <c r="DO1006" s="40">
        <f t="shared" si="234"/>
        <v>0</v>
      </c>
      <c r="DP1006" s="40"/>
      <c r="DQ1006" s="13" t="str">
        <f t="shared" si="235"/>
        <v/>
      </c>
      <c r="DR1006" s="13"/>
      <c r="DS1006" s="13"/>
    </row>
    <row r="1007" spans="1:123" x14ac:dyDescent="0.2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  <c r="CC1007" s="22"/>
      <c r="CD1007" s="22"/>
      <c r="CE1007" s="22"/>
      <c r="CF1007" s="22"/>
      <c r="CG1007" s="22"/>
      <c r="CH1007" s="22"/>
      <c r="CI1007" s="22"/>
      <c r="CJ1007" s="22"/>
      <c r="CK1007" s="22"/>
      <c r="CL1007" s="22"/>
      <c r="CM1007" s="22"/>
      <c r="CN1007" s="22"/>
      <c r="CO1007" s="22"/>
      <c r="CP1007" s="22"/>
      <c r="CQ1007" s="22"/>
      <c r="CR1007" s="22"/>
      <c r="CS1007" s="22"/>
      <c r="CT1007" s="22"/>
      <c r="CU1007" s="22"/>
      <c r="CV1007" s="22"/>
      <c r="CW1007" s="22"/>
      <c r="CX1007" s="22">
        <v>999</v>
      </c>
      <c r="CY1007" s="13" t="s">
        <v>2303</v>
      </c>
      <c r="CZ1007" s="14" t="s">
        <v>2304</v>
      </c>
      <c r="DA1007" s="13" t="s">
        <v>95</v>
      </c>
      <c r="DB1007" s="13" t="s">
        <v>98</v>
      </c>
      <c r="DC1007" s="40"/>
      <c r="DD1007" s="13" t="str">
        <f t="shared" si="227"/>
        <v/>
      </c>
      <c r="DE1007" s="13" t="str">
        <f t="shared" si="228"/>
        <v/>
      </c>
      <c r="DF1007" s="13" t="str">
        <f t="shared" si="229"/>
        <v/>
      </c>
      <c r="DG1007" s="40">
        <f t="shared" si="230"/>
        <v>0</v>
      </c>
      <c r="DH1007" s="13" t="str">
        <f t="shared" si="224"/>
        <v/>
      </c>
      <c r="DI1007" s="22" t="str">
        <f t="shared" si="225"/>
        <v/>
      </c>
      <c r="DJ1007" s="13" t="str">
        <f>IF(DI1007="","",RANK(DI1007,$DI$9:$DI$1415,1)+COUNTIF($DI$9:DI1007,DI1007)-1)</f>
        <v/>
      </c>
      <c r="DK1007" s="13" t="str">
        <f t="shared" si="226"/>
        <v/>
      </c>
      <c r="DL1007" s="13" t="str">
        <f t="shared" si="231"/>
        <v/>
      </c>
      <c r="DM1007" s="14" t="str">
        <f t="shared" si="232"/>
        <v/>
      </c>
      <c r="DN1007" s="13" t="str">
        <f t="shared" si="233"/>
        <v/>
      </c>
      <c r="DO1007" s="40">
        <f t="shared" si="234"/>
        <v>0</v>
      </c>
      <c r="DP1007" s="40"/>
      <c r="DQ1007" s="13" t="str">
        <f t="shared" si="235"/>
        <v/>
      </c>
      <c r="DR1007" s="13"/>
      <c r="DS1007" s="13"/>
    </row>
    <row r="1008" spans="1:123" x14ac:dyDescent="0.2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  <c r="CC1008" s="22"/>
      <c r="CD1008" s="22"/>
      <c r="CE1008" s="22"/>
      <c r="CF1008" s="22"/>
      <c r="CG1008" s="22"/>
      <c r="CH1008" s="22"/>
      <c r="CI1008" s="22"/>
      <c r="CJ1008" s="22"/>
      <c r="CK1008" s="22"/>
      <c r="CL1008" s="22"/>
      <c r="CM1008" s="22"/>
      <c r="CN1008" s="22"/>
      <c r="CO1008" s="22"/>
      <c r="CP1008" s="22"/>
      <c r="CQ1008" s="22"/>
      <c r="CR1008" s="22"/>
      <c r="CS1008" s="22"/>
      <c r="CT1008" s="22"/>
      <c r="CU1008" s="22"/>
      <c r="CV1008" s="22"/>
      <c r="CW1008" s="22"/>
      <c r="CX1008" s="22">
        <v>1000</v>
      </c>
      <c r="CY1008" s="13" t="s">
        <v>2305</v>
      </c>
      <c r="CZ1008" s="14" t="s">
        <v>2306</v>
      </c>
      <c r="DA1008" s="13" t="s">
        <v>95</v>
      </c>
      <c r="DB1008" s="13" t="s">
        <v>102</v>
      </c>
      <c r="DC1008" s="40"/>
      <c r="DD1008" s="13" t="str">
        <f t="shared" si="227"/>
        <v/>
      </c>
      <c r="DE1008" s="13" t="str">
        <f t="shared" si="228"/>
        <v/>
      </c>
      <c r="DF1008" s="13" t="str">
        <f t="shared" si="229"/>
        <v/>
      </c>
      <c r="DG1008" s="40">
        <f t="shared" si="230"/>
        <v>0</v>
      </c>
      <c r="DH1008" s="13" t="str">
        <f t="shared" si="224"/>
        <v/>
      </c>
      <c r="DI1008" s="22" t="str">
        <f t="shared" si="225"/>
        <v/>
      </c>
      <c r="DJ1008" s="13" t="str">
        <f>IF(DI1008="","",RANK(DI1008,$DI$9:$DI$1415,1)+COUNTIF($DI$9:DI1008,DI1008)-1)</f>
        <v/>
      </c>
      <c r="DK1008" s="13" t="str">
        <f t="shared" si="226"/>
        <v/>
      </c>
      <c r="DL1008" s="13" t="str">
        <f t="shared" si="231"/>
        <v/>
      </c>
      <c r="DM1008" s="14" t="str">
        <f t="shared" si="232"/>
        <v/>
      </c>
      <c r="DN1008" s="13" t="str">
        <f t="shared" si="233"/>
        <v/>
      </c>
      <c r="DO1008" s="40">
        <f t="shared" si="234"/>
        <v>0</v>
      </c>
      <c r="DP1008" s="40"/>
      <c r="DQ1008" s="13" t="str">
        <f t="shared" si="235"/>
        <v/>
      </c>
      <c r="DR1008" s="13"/>
      <c r="DS1008" s="13"/>
    </row>
    <row r="1009" spans="1:123" x14ac:dyDescent="0.2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  <c r="CC1009" s="22"/>
      <c r="CD1009" s="22"/>
      <c r="CE1009" s="22"/>
      <c r="CF1009" s="22"/>
      <c r="CG1009" s="22"/>
      <c r="CH1009" s="22"/>
      <c r="CI1009" s="22"/>
      <c r="CJ1009" s="22"/>
      <c r="CK1009" s="22"/>
      <c r="CL1009" s="22"/>
      <c r="CM1009" s="22"/>
      <c r="CN1009" s="22"/>
      <c r="CO1009" s="22"/>
      <c r="CP1009" s="22"/>
      <c r="CQ1009" s="22"/>
      <c r="CR1009" s="22"/>
      <c r="CS1009" s="22"/>
      <c r="CT1009" s="22"/>
      <c r="CU1009" s="22"/>
      <c r="CV1009" s="22"/>
      <c r="CW1009" s="22"/>
      <c r="CX1009" s="22">
        <v>1001</v>
      </c>
      <c r="CY1009" s="13" t="s">
        <v>2307</v>
      </c>
      <c r="CZ1009" s="14" t="s">
        <v>2308</v>
      </c>
      <c r="DA1009" s="13" t="s">
        <v>95</v>
      </c>
      <c r="DB1009" s="13" t="s">
        <v>102</v>
      </c>
      <c r="DC1009" s="40"/>
      <c r="DD1009" s="13" t="str">
        <f t="shared" si="227"/>
        <v/>
      </c>
      <c r="DE1009" s="13" t="str">
        <f t="shared" si="228"/>
        <v/>
      </c>
      <c r="DF1009" s="13" t="str">
        <f t="shared" si="229"/>
        <v/>
      </c>
      <c r="DG1009" s="40">
        <f t="shared" si="230"/>
        <v>0</v>
      </c>
      <c r="DH1009" s="13" t="str">
        <f t="shared" si="224"/>
        <v/>
      </c>
      <c r="DI1009" s="22" t="str">
        <f t="shared" si="225"/>
        <v/>
      </c>
      <c r="DJ1009" s="13" t="str">
        <f>IF(DI1009="","",RANK(DI1009,$DI$9:$DI$1415,1)+COUNTIF($DI$9:DI1009,DI1009)-1)</f>
        <v/>
      </c>
      <c r="DK1009" s="13" t="str">
        <f t="shared" si="226"/>
        <v/>
      </c>
      <c r="DL1009" s="13" t="str">
        <f t="shared" si="231"/>
        <v/>
      </c>
      <c r="DM1009" s="14" t="str">
        <f t="shared" si="232"/>
        <v/>
      </c>
      <c r="DN1009" s="13" t="str">
        <f t="shared" si="233"/>
        <v/>
      </c>
      <c r="DO1009" s="40">
        <f t="shared" si="234"/>
        <v>0</v>
      </c>
      <c r="DP1009" s="40"/>
      <c r="DQ1009" s="13" t="str">
        <f t="shared" si="235"/>
        <v/>
      </c>
      <c r="DR1009" s="13"/>
      <c r="DS1009" s="13"/>
    </row>
    <row r="1010" spans="1:123" x14ac:dyDescent="0.2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  <c r="CC1010" s="22"/>
      <c r="CD1010" s="22"/>
      <c r="CE1010" s="22"/>
      <c r="CF1010" s="22"/>
      <c r="CG1010" s="22"/>
      <c r="CH1010" s="22"/>
      <c r="CI1010" s="22"/>
      <c r="CJ1010" s="22"/>
      <c r="CK1010" s="22"/>
      <c r="CL1010" s="22"/>
      <c r="CM1010" s="22"/>
      <c r="CN1010" s="22"/>
      <c r="CO1010" s="22"/>
      <c r="CP1010" s="22"/>
      <c r="CQ1010" s="22"/>
      <c r="CR1010" s="22"/>
      <c r="CS1010" s="22"/>
      <c r="CT1010" s="22"/>
      <c r="CU1010" s="22"/>
      <c r="CV1010" s="22"/>
      <c r="CW1010" s="22"/>
      <c r="CX1010" s="22">
        <v>1002</v>
      </c>
      <c r="CY1010" s="13" t="s">
        <v>2309</v>
      </c>
      <c r="CZ1010" s="14" t="s">
        <v>2310</v>
      </c>
      <c r="DA1010" s="13" t="s">
        <v>95</v>
      </c>
      <c r="DB1010" s="13" t="s">
        <v>102</v>
      </c>
      <c r="DC1010" s="40"/>
      <c r="DD1010" s="13" t="str">
        <f t="shared" si="227"/>
        <v/>
      </c>
      <c r="DE1010" s="13" t="str">
        <f t="shared" si="228"/>
        <v/>
      </c>
      <c r="DF1010" s="13" t="str">
        <f t="shared" si="229"/>
        <v/>
      </c>
      <c r="DG1010" s="40">
        <f t="shared" si="230"/>
        <v>0</v>
      </c>
      <c r="DH1010" s="13" t="str">
        <f t="shared" si="224"/>
        <v/>
      </c>
      <c r="DI1010" s="22" t="str">
        <f t="shared" si="225"/>
        <v/>
      </c>
      <c r="DJ1010" s="13" t="str">
        <f>IF(DI1010="","",RANK(DI1010,$DI$9:$DI$1415,1)+COUNTIF($DI$9:DI1010,DI1010)-1)</f>
        <v/>
      </c>
      <c r="DK1010" s="13" t="str">
        <f t="shared" si="226"/>
        <v/>
      </c>
      <c r="DL1010" s="13" t="str">
        <f t="shared" si="231"/>
        <v/>
      </c>
      <c r="DM1010" s="14" t="str">
        <f t="shared" si="232"/>
        <v/>
      </c>
      <c r="DN1010" s="13" t="str">
        <f t="shared" si="233"/>
        <v/>
      </c>
      <c r="DO1010" s="40">
        <f t="shared" si="234"/>
        <v>0</v>
      </c>
      <c r="DP1010" s="40"/>
      <c r="DQ1010" s="13" t="str">
        <f t="shared" si="235"/>
        <v/>
      </c>
      <c r="DR1010" s="13"/>
      <c r="DS1010" s="13"/>
    </row>
    <row r="1011" spans="1:123" x14ac:dyDescent="0.2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  <c r="CC1011" s="22"/>
      <c r="CD1011" s="22"/>
      <c r="CE1011" s="22"/>
      <c r="CF1011" s="22"/>
      <c r="CG1011" s="22"/>
      <c r="CH1011" s="22"/>
      <c r="CI1011" s="22"/>
      <c r="CJ1011" s="22"/>
      <c r="CK1011" s="22"/>
      <c r="CL1011" s="22"/>
      <c r="CM1011" s="22"/>
      <c r="CN1011" s="22"/>
      <c r="CO1011" s="22"/>
      <c r="CP1011" s="22"/>
      <c r="CQ1011" s="22"/>
      <c r="CR1011" s="22"/>
      <c r="CS1011" s="22"/>
      <c r="CT1011" s="22"/>
      <c r="CU1011" s="22"/>
      <c r="CV1011" s="22"/>
      <c r="CW1011" s="22"/>
      <c r="CX1011" s="22">
        <v>1003</v>
      </c>
      <c r="CY1011" s="13" t="s">
        <v>2311</v>
      </c>
      <c r="CZ1011" s="14" t="s">
        <v>2312</v>
      </c>
      <c r="DA1011" s="13" t="s">
        <v>95</v>
      </c>
      <c r="DB1011" s="13" t="s">
        <v>102</v>
      </c>
      <c r="DC1011" s="40"/>
      <c r="DD1011" s="13" t="str">
        <f t="shared" si="227"/>
        <v/>
      </c>
      <c r="DE1011" s="13" t="str">
        <f t="shared" si="228"/>
        <v/>
      </c>
      <c r="DF1011" s="13" t="str">
        <f t="shared" si="229"/>
        <v/>
      </c>
      <c r="DG1011" s="40">
        <f t="shared" si="230"/>
        <v>0</v>
      </c>
      <c r="DH1011" s="13" t="str">
        <f t="shared" si="224"/>
        <v/>
      </c>
      <c r="DI1011" s="22" t="str">
        <f t="shared" si="225"/>
        <v/>
      </c>
      <c r="DJ1011" s="13" t="str">
        <f>IF(DI1011="","",RANK(DI1011,$DI$9:$DI$1415,1)+COUNTIF($DI$9:DI1011,DI1011)-1)</f>
        <v/>
      </c>
      <c r="DK1011" s="13" t="str">
        <f t="shared" si="226"/>
        <v/>
      </c>
      <c r="DL1011" s="13" t="str">
        <f t="shared" si="231"/>
        <v/>
      </c>
      <c r="DM1011" s="14" t="str">
        <f t="shared" si="232"/>
        <v/>
      </c>
      <c r="DN1011" s="13" t="str">
        <f t="shared" si="233"/>
        <v/>
      </c>
      <c r="DO1011" s="40">
        <f t="shared" si="234"/>
        <v>0</v>
      </c>
      <c r="DP1011" s="40"/>
      <c r="DQ1011" s="13" t="str">
        <f t="shared" si="235"/>
        <v/>
      </c>
      <c r="DR1011" s="13"/>
      <c r="DS1011" s="13"/>
    </row>
    <row r="1012" spans="1:123" x14ac:dyDescent="0.2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  <c r="CC1012" s="22"/>
      <c r="CD1012" s="22"/>
      <c r="CE1012" s="22"/>
      <c r="CF1012" s="22"/>
      <c r="CG1012" s="22"/>
      <c r="CH1012" s="22"/>
      <c r="CI1012" s="22"/>
      <c r="CJ1012" s="22"/>
      <c r="CK1012" s="22"/>
      <c r="CL1012" s="22"/>
      <c r="CM1012" s="22"/>
      <c r="CN1012" s="22"/>
      <c r="CO1012" s="22"/>
      <c r="CP1012" s="22"/>
      <c r="CQ1012" s="22"/>
      <c r="CR1012" s="22"/>
      <c r="CS1012" s="22"/>
      <c r="CT1012" s="22"/>
      <c r="CU1012" s="22"/>
      <c r="CV1012" s="22"/>
      <c r="CW1012" s="22"/>
      <c r="CX1012" s="22">
        <v>1004</v>
      </c>
      <c r="CY1012" s="13" t="s">
        <v>2313</v>
      </c>
      <c r="CZ1012" s="14" t="s">
        <v>1501</v>
      </c>
      <c r="DA1012" s="13" t="s">
        <v>95</v>
      </c>
      <c r="DB1012" s="13" t="s">
        <v>102</v>
      </c>
      <c r="DC1012" s="40"/>
      <c r="DD1012" s="13" t="str">
        <f t="shared" si="227"/>
        <v/>
      </c>
      <c r="DE1012" s="13" t="str">
        <f t="shared" si="228"/>
        <v/>
      </c>
      <c r="DF1012" s="13" t="str">
        <f t="shared" si="229"/>
        <v/>
      </c>
      <c r="DG1012" s="40">
        <f t="shared" si="230"/>
        <v>0</v>
      </c>
      <c r="DH1012" s="13" t="str">
        <f t="shared" si="224"/>
        <v/>
      </c>
      <c r="DI1012" s="22" t="str">
        <f t="shared" si="225"/>
        <v/>
      </c>
      <c r="DJ1012" s="13" t="str">
        <f>IF(DI1012="","",RANK(DI1012,$DI$9:$DI$1415,1)+COUNTIF($DI$9:DI1012,DI1012)-1)</f>
        <v/>
      </c>
      <c r="DK1012" s="13" t="str">
        <f t="shared" si="226"/>
        <v/>
      </c>
      <c r="DL1012" s="13" t="str">
        <f t="shared" si="231"/>
        <v/>
      </c>
      <c r="DM1012" s="14" t="str">
        <f t="shared" si="232"/>
        <v/>
      </c>
      <c r="DN1012" s="13" t="str">
        <f t="shared" si="233"/>
        <v/>
      </c>
      <c r="DO1012" s="40">
        <f t="shared" si="234"/>
        <v>0</v>
      </c>
      <c r="DP1012" s="40"/>
      <c r="DQ1012" s="13" t="str">
        <f t="shared" si="235"/>
        <v/>
      </c>
      <c r="DR1012" s="13"/>
      <c r="DS1012" s="13"/>
    </row>
    <row r="1013" spans="1:123" x14ac:dyDescent="0.2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  <c r="CC1013" s="22"/>
      <c r="CD1013" s="22"/>
      <c r="CE1013" s="22"/>
      <c r="CF1013" s="22"/>
      <c r="CG1013" s="22"/>
      <c r="CH1013" s="22"/>
      <c r="CI1013" s="22"/>
      <c r="CJ1013" s="22"/>
      <c r="CK1013" s="22"/>
      <c r="CL1013" s="22"/>
      <c r="CM1013" s="22"/>
      <c r="CN1013" s="22"/>
      <c r="CO1013" s="22"/>
      <c r="CP1013" s="22"/>
      <c r="CQ1013" s="22"/>
      <c r="CR1013" s="22"/>
      <c r="CS1013" s="22"/>
      <c r="CT1013" s="22"/>
      <c r="CU1013" s="22"/>
      <c r="CV1013" s="22"/>
      <c r="CW1013" s="22"/>
      <c r="CX1013" s="22">
        <v>1005</v>
      </c>
      <c r="CY1013" s="13" t="s">
        <v>2314</v>
      </c>
      <c r="CZ1013" s="14" t="s">
        <v>2315</v>
      </c>
      <c r="DA1013" s="13" t="s">
        <v>95</v>
      </c>
      <c r="DB1013" s="13" t="s">
        <v>102</v>
      </c>
      <c r="DC1013" s="40"/>
      <c r="DD1013" s="13" t="str">
        <f t="shared" si="227"/>
        <v/>
      </c>
      <c r="DE1013" s="13" t="str">
        <f t="shared" si="228"/>
        <v/>
      </c>
      <c r="DF1013" s="13" t="str">
        <f t="shared" si="229"/>
        <v/>
      </c>
      <c r="DG1013" s="40">
        <f t="shared" si="230"/>
        <v>0</v>
      </c>
      <c r="DH1013" s="13" t="str">
        <f t="shared" si="224"/>
        <v/>
      </c>
      <c r="DI1013" s="22" t="str">
        <f t="shared" si="225"/>
        <v/>
      </c>
      <c r="DJ1013" s="13" t="str">
        <f>IF(DI1013="","",RANK(DI1013,$DI$9:$DI$1415,1)+COUNTIF($DI$9:DI1013,DI1013)-1)</f>
        <v/>
      </c>
      <c r="DK1013" s="13" t="str">
        <f t="shared" si="226"/>
        <v/>
      </c>
      <c r="DL1013" s="13" t="str">
        <f t="shared" si="231"/>
        <v/>
      </c>
      <c r="DM1013" s="14" t="str">
        <f t="shared" si="232"/>
        <v/>
      </c>
      <c r="DN1013" s="13" t="str">
        <f t="shared" si="233"/>
        <v/>
      </c>
      <c r="DO1013" s="40">
        <f t="shared" si="234"/>
        <v>0</v>
      </c>
      <c r="DP1013" s="40"/>
      <c r="DQ1013" s="13" t="str">
        <f t="shared" si="235"/>
        <v/>
      </c>
      <c r="DR1013" s="13"/>
      <c r="DS1013" s="13"/>
    </row>
    <row r="1014" spans="1:123" x14ac:dyDescent="0.2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  <c r="CC1014" s="22"/>
      <c r="CD1014" s="22"/>
      <c r="CE1014" s="22"/>
      <c r="CF1014" s="22"/>
      <c r="CG1014" s="22"/>
      <c r="CH1014" s="22"/>
      <c r="CI1014" s="22"/>
      <c r="CJ1014" s="22"/>
      <c r="CK1014" s="22"/>
      <c r="CL1014" s="22"/>
      <c r="CM1014" s="22"/>
      <c r="CN1014" s="22"/>
      <c r="CO1014" s="22"/>
      <c r="CP1014" s="22"/>
      <c r="CQ1014" s="22"/>
      <c r="CR1014" s="22"/>
      <c r="CS1014" s="22"/>
      <c r="CT1014" s="22"/>
      <c r="CU1014" s="22"/>
      <c r="CV1014" s="22"/>
      <c r="CW1014" s="22"/>
      <c r="CX1014" s="22">
        <v>1006</v>
      </c>
      <c r="CY1014" s="13" t="s">
        <v>2316</v>
      </c>
      <c r="CZ1014" s="14" t="s">
        <v>2317</v>
      </c>
      <c r="DA1014" s="13" t="s">
        <v>95</v>
      </c>
      <c r="DB1014" s="13" t="s">
        <v>102</v>
      </c>
      <c r="DC1014" s="40"/>
      <c r="DD1014" s="13" t="str">
        <f t="shared" si="227"/>
        <v/>
      </c>
      <c r="DE1014" s="13" t="str">
        <f t="shared" si="228"/>
        <v/>
      </c>
      <c r="DF1014" s="13" t="str">
        <f t="shared" si="229"/>
        <v/>
      </c>
      <c r="DG1014" s="40">
        <f t="shared" si="230"/>
        <v>0</v>
      </c>
      <c r="DH1014" s="13" t="str">
        <f t="shared" si="224"/>
        <v/>
      </c>
      <c r="DI1014" s="22" t="str">
        <f t="shared" si="225"/>
        <v/>
      </c>
      <c r="DJ1014" s="13" t="str">
        <f>IF(DI1014="","",RANK(DI1014,$DI$9:$DI$1415,1)+COUNTIF($DI$9:DI1014,DI1014)-1)</f>
        <v/>
      </c>
      <c r="DK1014" s="13" t="str">
        <f t="shared" si="226"/>
        <v/>
      </c>
      <c r="DL1014" s="13" t="str">
        <f t="shared" si="231"/>
        <v/>
      </c>
      <c r="DM1014" s="14" t="str">
        <f t="shared" si="232"/>
        <v/>
      </c>
      <c r="DN1014" s="13" t="str">
        <f t="shared" si="233"/>
        <v/>
      </c>
      <c r="DO1014" s="40">
        <f t="shared" si="234"/>
        <v>0</v>
      </c>
      <c r="DP1014" s="40"/>
      <c r="DQ1014" s="13" t="str">
        <f t="shared" si="235"/>
        <v/>
      </c>
      <c r="DR1014" s="13"/>
      <c r="DS1014" s="13"/>
    </row>
    <row r="1015" spans="1:123" x14ac:dyDescent="0.2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  <c r="CC1015" s="22"/>
      <c r="CD1015" s="22"/>
      <c r="CE1015" s="22"/>
      <c r="CF1015" s="22"/>
      <c r="CG1015" s="22"/>
      <c r="CH1015" s="22"/>
      <c r="CI1015" s="22"/>
      <c r="CJ1015" s="22"/>
      <c r="CK1015" s="22"/>
      <c r="CL1015" s="22"/>
      <c r="CM1015" s="22"/>
      <c r="CN1015" s="22"/>
      <c r="CO1015" s="22"/>
      <c r="CP1015" s="22"/>
      <c r="CQ1015" s="22"/>
      <c r="CR1015" s="22"/>
      <c r="CS1015" s="22"/>
      <c r="CT1015" s="22"/>
      <c r="CU1015" s="22"/>
      <c r="CV1015" s="22"/>
      <c r="CW1015" s="22"/>
      <c r="CX1015" s="22">
        <v>1007</v>
      </c>
      <c r="CY1015" s="13" t="s">
        <v>2318</v>
      </c>
      <c r="CZ1015" s="14" t="s">
        <v>375</v>
      </c>
      <c r="DA1015" s="13" t="s">
        <v>375</v>
      </c>
      <c r="DB1015" s="13" t="s">
        <v>375</v>
      </c>
      <c r="DC1015" s="40"/>
      <c r="DD1015" s="13" t="str">
        <f t="shared" si="227"/>
        <v/>
      </c>
      <c r="DE1015" s="13" t="str">
        <f t="shared" si="228"/>
        <v/>
      </c>
      <c r="DF1015" s="13" t="str">
        <f t="shared" si="229"/>
        <v/>
      </c>
      <c r="DG1015" s="40">
        <f t="shared" si="230"/>
        <v>0</v>
      </c>
      <c r="DH1015" s="13" t="str">
        <f t="shared" si="224"/>
        <v/>
      </c>
      <c r="DI1015" s="22" t="str">
        <f t="shared" si="225"/>
        <v/>
      </c>
      <c r="DJ1015" s="13" t="str">
        <f>IF(DI1015="","",RANK(DI1015,$DI$9:$DI$1415,1)+COUNTIF($DI$9:DI1015,DI1015)-1)</f>
        <v/>
      </c>
      <c r="DK1015" s="13" t="str">
        <f t="shared" si="226"/>
        <v/>
      </c>
      <c r="DL1015" s="13" t="str">
        <f t="shared" si="231"/>
        <v/>
      </c>
      <c r="DM1015" s="14" t="str">
        <f t="shared" si="232"/>
        <v/>
      </c>
      <c r="DN1015" s="13" t="str">
        <f t="shared" si="233"/>
        <v/>
      </c>
      <c r="DO1015" s="40">
        <f t="shared" si="234"/>
        <v>0</v>
      </c>
      <c r="DP1015" s="40"/>
      <c r="DQ1015" s="13" t="str">
        <f t="shared" si="235"/>
        <v/>
      </c>
      <c r="DR1015" s="13"/>
      <c r="DS1015" s="13"/>
    </row>
    <row r="1016" spans="1:123" x14ac:dyDescent="0.2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  <c r="CC1016" s="22"/>
      <c r="CD1016" s="22"/>
      <c r="CE1016" s="22"/>
      <c r="CF1016" s="22"/>
      <c r="CG1016" s="22"/>
      <c r="CH1016" s="22"/>
      <c r="CI1016" s="22"/>
      <c r="CJ1016" s="22"/>
      <c r="CK1016" s="22"/>
      <c r="CL1016" s="22"/>
      <c r="CM1016" s="22"/>
      <c r="CN1016" s="22"/>
      <c r="CO1016" s="22"/>
      <c r="CP1016" s="22"/>
      <c r="CQ1016" s="22"/>
      <c r="CR1016" s="22"/>
      <c r="CS1016" s="22"/>
      <c r="CT1016" s="22"/>
      <c r="CU1016" s="22"/>
      <c r="CV1016" s="22"/>
      <c r="CW1016" s="22"/>
      <c r="CX1016" s="22">
        <v>1008</v>
      </c>
      <c r="CY1016" s="13" t="s">
        <v>2319</v>
      </c>
      <c r="CZ1016" s="14" t="s">
        <v>2320</v>
      </c>
      <c r="DA1016" s="13" t="s">
        <v>96</v>
      </c>
      <c r="DB1016" s="13" t="s">
        <v>102</v>
      </c>
      <c r="DC1016" s="40"/>
      <c r="DD1016" s="13" t="str">
        <f t="shared" si="227"/>
        <v/>
      </c>
      <c r="DE1016" s="13" t="str">
        <f t="shared" si="228"/>
        <v/>
      </c>
      <c r="DF1016" s="13" t="str">
        <f t="shared" si="229"/>
        <v/>
      </c>
      <c r="DG1016" s="40">
        <f t="shared" si="230"/>
        <v>0</v>
      </c>
      <c r="DH1016" s="13" t="str">
        <f t="shared" si="224"/>
        <v/>
      </c>
      <c r="DI1016" s="22" t="str">
        <f t="shared" si="225"/>
        <v/>
      </c>
      <c r="DJ1016" s="13" t="str">
        <f>IF(DI1016="","",RANK(DI1016,$DI$9:$DI$1415,1)+COUNTIF($DI$9:DI1016,DI1016)-1)</f>
        <v/>
      </c>
      <c r="DK1016" s="13" t="str">
        <f t="shared" si="226"/>
        <v/>
      </c>
      <c r="DL1016" s="13" t="str">
        <f t="shared" si="231"/>
        <v/>
      </c>
      <c r="DM1016" s="14" t="str">
        <f t="shared" si="232"/>
        <v/>
      </c>
      <c r="DN1016" s="13" t="str">
        <f t="shared" si="233"/>
        <v/>
      </c>
      <c r="DO1016" s="40">
        <f t="shared" si="234"/>
        <v>0</v>
      </c>
      <c r="DP1016" s="40"/>
      <c r="DQ1016" s="13" t="str">
        <f t="shared" si="235"/>
        <v/>
      </c>
      <c r="DR1016" s="13"/>
      <c r="DS1016" s="13"/>
    </row>
    <row r="1017" spans="1:123" x14ac:dyDescent="0.2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  <c r="CC1017" s="22"/>
      <c r="CD1017" s="22"/>
      <c r="CE1017" s="22"/>
      <c r="CF1017" s="22"/>
      <c r="CG1017" s="22"/>
      <c r="CH1017" s="22"/>
      <c r="CI1017" s="22"/>
      <c r="CJ1017" s="22"/>
      <c r="CK1017" s="22"/>
      <c r="CL1017" s="22"/>
      <c r="CM1017" s="22"/>
      <c r="CN1017" s="22"/>
      <c r="CO1017" s="22"/>
      <c r="CP1017" s="22"/>
      <c r="CQ1017" s="22"/>
      <c r="CR1017" s="22"/>
      <c r="CS1017" s="22"/>
      <c r="CT1017" s="22"/>
      <c r="CU1017" s="22"/>
      <c r="CV1017" s="22"/>
      <c r="CW1017" s="22"/>
      <c r="CX1017" s="22">
        <v>1009</v>
      </c>
      <c r="CY1017" s="13" t="s">
        <v>2321</v>
      </c>
      <c r="CZ1017" s="14" t="s">
        <v>2322</v>
      </c>
      <c r="DA1017" s="13" t="s">
        <v>95</v>
      </c>
      <c r="DB1017" s="13" t="s">
        <v>102</v>
      </c>
      <c r="DC1017" s="40"/>
      <c r="DD1017" s="13" t="str">
        <f t="shared" si="227"/>
        <v/>
      </c>
      <c r="DE1017" s="13" t="str">
        <f t="shared" si="228"/>
        <v/>
      </c>
      <c r="DF1017" s="13" t="str">
        <f t="shared" si="229"/>
        <v/>
      </c>
      <c r="DG1017" s="40">
        <f t="shared" si="230"/>
        <v>0</v>
      </c>
      <c r="DH1017" s="13" t="str">
        <f t="shared" si="224"/>
        <v/>
      </c>
      <c r="DI1017" s="22" t="str">
        <f t="shared" si="225"/>
        <v/>
      </c>
      <c r="DJ1017" s="13" t="str">
        <f>IF(DI1017="","",RANK(DI1017,$DI$9:$DI$1415,1)+COUNTIF($DI$9:DI1017,DI1017)-1)</f>
        <v/>
      </c>
      <c r="DK1017" s="13" t="str">
        <f t="shared" si="226"/>
        <v/>
      </c>
      <c r="DL1017" s="13" t="str">
        <f t="shared" si="231"/>
        <v/>
      </c>
      <c r="DM1017" s="14" t="str">
        <f t="shared" si="232"/>
        <v/>
      </c>
      <c r="DN1017" s="13" t="str">
        <f t="shared" si="233"/>
        <v/>
      </c>
      <c r="DO1017" s="40">
        <f t="shared" si="234"/>
        <v>0</v>
      </c>
      <c r="DP1017" s="40"/>
      <c r="DQ1017" s="13" t="str">
        <f t="shared" si="235"/>
        <v/>
      </c>
      <c r="DR1017" s="13"/>
      <c r="DS1017" s="13"/>
    </row>
    <row r="1018" spans="1:123" x14ac:dyDescent="0.2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  <c r="CC1018" s="22"/>
      <c r="CD1018" s="22"/>
      <c r="CE1018" s="22"/>
      <c r="CF1018" s="22"/>
      <c r="CG1018" s="22"/>
      <c r="CH1018" s="22"/>
      <c r="CI1018" s="22"/>
      <c r="CJ1018" s="22"/>
      <c r="CK1018" s="22"/>
      <c r="CL1018" s="22"/>
      <c r="CM1018" s="22"/>
      <c r="CN1018" s="22"/>
      <c r="CO1018" s="22"/>
      <c r="CP1018" s="22"/>
      <c r="CQ1018" s="22"/>
      <c r="CR1018" s="22"/>
      <c r="CS1018" s="22"/>
      <c r="CT1018" s="22"/>
      <c r="CU1018" s="22"/>
      <c r="CV1018" s="22"/>
      <c r="CW1018" s="22"/>
      <c r="CX1018" s="22">
        <v>1010</v>
      </c>
      <c r="CY1018" s="13" t="s">
        <v>2323</v>
      </c>
      <c r="CZ1018" s="14" t="s">
        <v>2324</v>
      </c>
      <c r="DA1018" s="13" t="s">
        <v>95</v>
      </c>
      <c r="DB1018" s="13" t="s">
        <v>30</v>
      </c>
      <c r="DC1018" s="40"/>
      <c r="DD1018" s="13" t="str">
        <f t="shared" si="227"/>
        <v/>
      </c>
      <c r="DE1018" s="13" t="str">
        <f t="shared" si="228"/>
        <v/>
      </c>
      <c r="DF1018" s="13" t="str">
        <f t="shared" si="229"/>
        <v/>
      </c>
      <c r="DG1018" s="40">
        <f t="shared" si="230"/>
        <v>0</v>
      </c>
      <c r="DH1018" s="13" t="str">
        <f t="shared" si="224"/>
        <v/>
      </c>
      <c r="DI1018" s="22" t="str">
        <f t="shared" si="225"/>
        <v/>
      </c>
      <c r="DJ1018" s="13" t="str">
        <f>IF(DI1018="","",RANK(DI1018,$DI$9:$DI$1415,1)+COUNTIF($DI$9:DI1018,DI1018)-1)</f>
        <v/>
      </c>
      <c r="DK1018" s="13" t="str">
        <f t="shared" si="226"/>
        <v/>
      </c>
      <c r="DL1018" s="13" t="str">
        <f t="shared" si="231"/>
        <v/>
      </c>
      <c r="DM1018" s="14" t="str">
        <f t="shared" si="232"/>
        <v/>
      </c>
      <c r="DN1018" s="13" t="str">
        <f t="shared" si="233"/>
        <v/>
      </c>
      <c r="DO1018" s="40">
        <f t="shared" si="234"/>
        <v>0</v>
      </c>
      <c r="DP1018" s="40"/>
      <c r="DQ1018" s="13" t="str">
        <f t="shared" si="235"/>
        <v/>
      </c>
      <c r="DR1018" s="13"/>
      <c r="DS1018" s="13"/>
    </row>
    <row r="1019" spans="1:123" x14ac:dyDescent="0.2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  <c r="CC1019" s="22"/>
      <c r="CD1019" s="22"/>
      <c r="CE1019" s="22"/>
      <c r="CF1019" s="22"/>
      <c r="CG1019" s="22"/>
      <c r="CH1019" s="22"/>
      <c r="CI1019" s="22"/>
      <c r="CJ1019" s="22"/>
      <c r="CK1019" s="22"/>
      <c r="CL1019" s="22"/>
      <c r="CM1019" s="22"/>
      <c r="CN1019" s="22"/>
      <c r="CO1019" s="22"/>
      <c r="CP1019" s="22"/>
      <c r="CQ1019" s="22"/>
      <c r="CR1019" s="22"/>
      <c r="CS1019" s="22"/>
      <c r="CT1019" s="22"/>
      <c r="CU1019" s="22"/>
      <c r="CV1019" s="22"/>
      <c r="CW1019" s="22"/>
      <c r="CX1019" s="22">
        <v>1011</v>
      </c>
      <c r="CY1019" s="13" t="s">
        <v>2325</v>
      </c>
      <c r="CZ1019" s="14" t="s">
        <v>2326</v>
      </c>
      <c r="DA1019" s="13" t="s">
        <v>95</v>
      </c>
      <c r="DB1019" s="13" t="s">
        <v>98</v>
      </c>
      <c r="DC1019" s="40"/>
      <c r="DD1019" s="13" t="str">
        <f t="shared" si="227"/>
        <v/>
      </c>
      <c r="DE1019" s="13" t="str">
        <f t="shared" si="228"/>
        <v/>
      </c>
      <c r="DF1019" s="13" t="str">
        <f t="shared" si="229"/>
        <v/>
      </c>
      <c r="DG1019" s="40">
        <f t="shared" si="230"/>
        <v>0</v>
      </c>
      <c r="DH1019" s="13" t="str">
        <f t="shared" si="224"/>
        <v/>
      </c>
      <c r="DI1019" s="22" t="str">
        <f t="shared" si="225"/>
        <v/>
      </c>
      <c r="DJ1019" s="13" t="str">
        <f>IF(DI1019="","",RANK(DI1019,$DI$9:$DI$1415,1)+COUNTIF($DI$9:DI1019,DI1019)-1)</f>
        <v/>
      </c>
      <c r="DK1019" s="13" t="str">
        <f t="shared" si="226"/>
        <v/>
      </c>
      <c r="DL1019" s="13" t="str">
        <f t="shared" si="231"/>
        <v/>
      </c>
      <c r="DM1019" s="14" t="str">
        <f t="shared" si="232"/>
        <v/>
      </c>
      <c r="DN1019" s="13" t="str">
        <f t="shared" si="233"/>
        <v/>
      </c>
      <c r="DO1019" s="40">
        <f t="shared" si="234"/>
        <v>0</v>
      </c>
      <c r="DP1019" s="40"/>
      <c r="DQ1019" s="13" t="str">
        <f t="shared" si="235"/>
        <v/>
      </c>
      <c r="DR1019" s="13"/>
      <c r="DS1019" s="13"/>
    </row>
    <row r="1020" spans="1:123" x14ac:dyDescent="0.2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  <c r="CC1020" s="22"/>
      <c r="CD1020" s="22"/>
      <c r="CE1020" s="22"/>
      <c r="CF1020" s="22"/>
      <c r="CG1020" s="22"/>
      <c r="CH1020" s="22"/>
      <c r="CI1020" s="22"/>
      <c r="CJ1020" s="22"/>
      <c r="CK1020" s="22"/>
      <c r="CL1020" s="22"/>
      <c r="CM1020" s="22"/>
      <c r="CN1020" s="22"/>
      <c r="CO1020" s="22"/>
      <c r="CP1020" s="22"/>
      <c r="CQ1020" s="22"/>
      <c r="CR1020" s="22"/>
      <c r="CS1020" s="22"/>
      <c r="CT1020" s="22"/>
      <c r="CU1020" s="22"/>
      <c r="CV1020" s="22"/>
      <c r="CW1020" s="22"/>
      <c r="CX1020" s="22">
        <v>1012</v>
      </c>
      <c r="CY1020" s="13" t="s">
        <v>2327</v>
      </c>
      <c r="CZ1020" s="14" t="s">
        <v>2328</v>
      </c>
      <c r="DA1020" s="13" t="s">
        <v>95</v>
      </c>
      <c r="DB1020" s="13" t="s">
        <v>102</v>
      </c>
      <c r="DC1020" s="40"/>
      <c r="DD1020" s="13" t="str">
        <f t="shared" si="227"/>
        <v/>
      </c>
      <c r="DE1020" s="13" t="str">
        <f t="shared" si="228"/>
        <v/>
      </c>
      <c r="DF1020" s="13" t="str">
        <f t="shared" si="229"/>
        <v/>
      </c>
      <c r="DG1020" s="40">
        <f t="shared" si="230"/>
        <v>0</v>
      </c>
      <c r="DH1020" s="13" t="str">
        <f t="shared" si="224"/>
        <v/>
      </c>
      <c r="DI1020" s="22" t="str">
        <f t="shared" si="225"/>
        <v/>
      </c>
      <c r="DJ1020" s="13" t="str">
        <f>IF(DI1020="","",RANK(DI1020,$DI$9:$DI$1415,1)+COUNTIF($DI$9:DI1020,DI1020)-1)</f>
        <v/>
      </c>
      <c r="DK1020" s="13" t="str">
        <f t="shared" si="226"/>
        <v/>
      </c>
      <c r="DL1020" s="13" t="str">
        <f t="shared" si="231"/>
        <v/>
      </c>
      <c r="DM1020" s="14" t="str">
        <f t="shared" si="232"/>
        <v/>
      </c>
      <c r="DN1020" s="13" t="str">
        <f t="shared" si="233"/>
        <v/>
      </c>
      <c r="DO1020" s="40">
        <f t="shared" si="234"/>
        <v>0</v>
      </c>
      <c r="DP1020" s="40"/>
      <c r="DQ1020" s="13" t="str">
        <f t="shared" si="235"/>
        <v/>
      </c>
      <c r="DR1020" s="13"/>
      <c r="DS1020" s="13"/>
    </row>
    <row r="1021" spans="1:123" x14ac:dyDescent="0.2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  <c r="BP1021" s="22"/>
      <c r="BQ1021" s="22"/>
      <c r="BR1021" s="22"/>
      <c r="BS1021" s="22"/>
      <c r="BT1021" s="22"/>
      <c r="BU1021" s="22"/>
      <c r="BV1021" s="22"/>
      <c r="BW1021" s="22"/>
      <c r="BX1021" s="22"/>
      <c r="BY1021" s="22"/>
      <c r="BZ1021" s="22"/>
      <c r="CA1021" s="22"/>
      <c r="CB1021" s="22"/>
      <c r="CC1021" s="22"/>
      <c r="CD1021" s="22"/>
      <c r="CE1021" s="22"/>
      <c r="CF1021" s="22"/>
      <c r="CG1021" s="22"/>
      <c r="CH1021" s="22"/>
      <c r="CI1021" s="22"/>
      <c r="CJ1021" s="22"/>
      <c r="CK1021" s="22"/>
      <c r="CL1021" s="22"/>
      <c r="CM1021" s="22"/>
      <c r="CN1021" s="22"/>
      <c r="CO1021" s="22"/>
      <c r="CP1021" s="22"/>
      <c r="CQ1021" s="22"/>
      <c r="CR1021" s="22"/>
      <c r="CS1021" s="22"/>
      <c r="CT1021" s="22"/>
      <c r="CU1021" s="22"/>
      <c r="CV1021" s="22"/>
      <c r="CW1021" s="22"/>
      <c r="CX1021" s="22">
        <v>1013</v>
      </c>
      <c r="CY1021" s="13" t="s">
        <v>2329</v>
      </c>
      <c r="CZ1021" s="14" t="s">
        <v>2330</v>
      </c>
      <c r="DA1021" s="13" t="s">
        <v>96</v>
      </c>
      <c r="DB1021" s="13" t="s">
        <v>98</v>
      </c>
      <c r="DC1021" s="40"/>
      <c r="DD1021" s="13" t="str">
        <f t="shared" si="227"/>
        <v/>
      </c>
      <c r="DE1021" s="13" t="str">
        <f t="shared" si="228"/>
        <v/>
      </c>
      <c r="DF1021" s="13" t="str">
        <f t="shared" si="229"/>
        <v/>
      </c>
      <c r="DG1021" s="40">
        <f t="shared" si="230"/>
        <v>0</v>
      </c>
      <c r="DH1021" s="13" t="str">
        <f t="shared" si="224"/>
        <v/>
      </c>
      <c r="DI1021" s="22" t="str">
        <f t="shared" si="225"/>
        <v/>
      </c>
      <c r="DJ1021" s="13" t="str">
        <f>IF(DI1021="","",RANK(DI1021,$DI$9:$DI$1415,1)+COUNTIF($DI$9:DI1021,DI1021)-1)</f>
        <v/>
      </c>
      <c r="DK1021" s="13" t="str">
        <f t="shared" si="226"/>
        <v/>
      </c>
      <c r="DL1021" s="13" t="str">
        <f t="shared" si="231"/>
        <v/>
      </c>
      <c r="DM1021" s="14" t="str">
        <f t="shared" si="232"/>
        <v/>
      </c>
      <c r="DN1021" s="13" t="str">
        <f t="shared" si="233"/>
        <v/>
      </c>
      <c r="DO1021" s="40">
        <f t="shared" si="234"/>
        <v>0</v>
      </c>
      <c r="DP1021" s="40"/>
      <c r="DQ1021" s="13" t="str">
        <f t="shared" si="235"/>
        <v/>
      </c>
      <c r="DR1021" s="13"/>
      <c r="DS1021" s="13"/>
    </row>
    <row r="1022" spans="1:123" x14ac:dyDescent="0.2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  <c r="CC1022" s="22"/>
      <c r="CD1022" s="22"/>
      <c r="CE1022" s="22"/>
      <c r="CF1022" s="22"/>
      <c r="CG1022" s="22"/>
      <c r="CH1022" s="22"/>
      <c r="CI1022" s="22"/>
      <c r="CJ1022" s="22"/>
      <c r="CK1022" s="22"/>
      <c r="CL1022" s="22"/>
      <c r="CM1022" s="22"/>
      <c r="CN1022" s="22"/>
      <c r="CO1022" s="22"/>
      <c r="CP1022" s="22"/>
      <c r="CQ1022" s="22"/>
      <c r="CR1022" s="22"/>
      <c r="CS1022" s="22"/>
      <c r="CT1022" s="22"/>
      <c r="CU1022" s="22"/>
      <c r="CV1022" s="22"/>
      <c r="CW1022" s="22"/>
      <c r="CX1022" s="22">
        <v>1014</v>
      </c>
      <c r="CY1022" s="13" t="s">
        <v>2331</v>
      </c>
      <c r="CZ1022" s="14" t="s">
        <v>2332</v>
      </c>
      <c r="DA1022" s="13" t="s">
        <v>95</v>
      </c>
      <c r="DB1022" s="13" t="s">
        <v>98</v>
      </c>
      <c r="DC1022" s="40"/>
      <c r="DD1022" s="13" t="str">
        <f t="shared" si="227"/>
        <v/>
      </c>
      <c r="DE1022" s="13" t="str">
        <f t="shared" si="228"/>
        <v/>
      </c>
      <c r="DF1022" s="13" t="str">
        <f t="shared" si="229"/>
        <v/>
      </c>
      <c r="DG1022" s="40">
        <f t="shared" si="230"/>
        <v>0</v>
      </c>
      <c r="DH1022" s="13" t="str">
        <f t="shared" si="224"/>
        <v/>
      </c>
      <c r="DI1022" s="22" t="str">
        <f t="shared" si="225"/>
        <v/>
      </c>
      <c r="DJ1022" s="13" t="str">
        <f>IF(DI1022="","",RANK(DI1022,$DI$9:$DI$1415,1)+COUNTIF($DI$9:DI1022,DI1022)-1)</f>
        <v/>
      </c>
      <c r="DK1022" s="13" t="str">
        <f t="shared" si="226"/>
        <v/>
      </c>
      <c r="DL1022" s="13" t="str">
        <f t="shared" si="231"/>
        <v/>
      </c>
      <c r="DM1022" s="14" t="str">
        <f t="shared" si="232"/>
        <v/>
      </c>
      <c r="DN1022" s="13" t="str">
        <f t="shared" si="233"/>
        <v/>
      </c>
      <c r="DO1022" s="40">
        <f t="shared" si="234"/>
        <v>0</v>
      </c>
      <c r="DP1022" s="40"/>
      <c r="DQ1022" s="13" t="str">
        <f t="shared" si="235"/>
        <v/>
      </c>
      <c r="DR1022" s="13"/>
      <c r="DS1022" s="13"/>
    </row>
    <row r="1023" spans="1:123" x14ac:dyDescent="0.2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  <c r="BP1023" s="22"/>
      <c r="BQ1023" s="22"/>
      <c r="BR1023" s="22"/>
      <c r="BS1023" s="22"/>
      <c r="BT1023" s="22"/>
      <c r="BU1023" s="22"/>
      <c r="BV1023" s="22"/>
      <c r="BW1023" s="22"/>
      <c r="BX1023" s="22"/>
      <c r="BY1023" s="22"/>
      <c r="BZ1023" s="22"/>
      <c r="CA1023" s="22"/>
      <c r="CB1023" s="22"/>
      <c r="CC1023" s="22"/>
      <c r="CD1023" s="22"/>
      <c r="CE1023" s="22"/>
      <c r="CF1023" s="22"/>
      <c r="CG1023" s="22"/>
      <c r="CH1023" s="22"/>
      <c r="CI1023" s="22"/>
      <c r="CJ1023" s="22"/>
      <c r="CK1023" s="22"/>
      <c r="CL1023" s="22"/>
      <c r="CM1023" s="22"/>
      <c r="CN1023" s="22"/>
      <c r="CO1023" s="22"/>
      <c r="CP1023" s="22"/>
      <c r="CQ1023" s="22"/>
      <c r="CR1023" s="22"/>
      <c r="CS1023" s="22"/>
      <c r="CT1023" s="22"/>
      <c r="CU1023" s="22"/>
      <c r="CV1023" s="22"/>
      <c r="CW1023" s="22"/>
      <c r="CX1023" s="22">
        <v>1015</v>
      </c>
      <c r="CY1023" s="13" t="s">
        <v>2333</v>
      </c>
      <c r="CZ1023" s="14" t="s">
        <v>77</v>
      </c>
      <c r="DA1023" s="13" t="s">
        <v>96</v>
      </c>
      <c r="DB1023" s="13" t="s">
        <v>98</v>
      </c>
      <c r="DC1023" s="40"/>
      <c r="DD1023" s="13" t="str">
        <f t="shared" si="227"/>
        <v/>
      </c>
      <c r="DE1023" s="13" t="str">
        <f t="shared" si="228"/>
        <v/>
      </c>
      <c r="DF1023" s="13" t="str">
        <f t="shared" si="229"/>
        <v/>
      </c>
      <c r="DG1023" s="40">
        <f t="shared" si="230"/>
        <v>0</v>
      </c>
      <c r="DH1023" s="13" t="str">
        <f t="shared" si="224"/>
        <v/>
      </c>
      <c r="DI1023" s="22" t="str">
        <f t="shared" si="225"/>
        <v/>
      </c>
      <c r="DJ1023" s="13" t="str">
        <f>IF(DI1023="","",RANK(DI1023,$DI$9:$DI$1415,1)+COUNTIF($DI$9:DI1023,DI1023)-1)</f>
        <v/>
      </c>
      <c r="DK1023" s="13" t="str">
        <f t="shared" si="226"/>
        <v/>
      </c>
      <c r="DL1023" s="13" t="str">
        <f t="shared" si="231"/>
        <v/>
      </c>
      <c r="DM1023" s="14" t="str">
        <f t="shared" si="232"/>
        <v/>
      </c>
      <c r="DN1023" s="13" t="str">
        <f t="shared" si="233"/>
        <v/>
      </c>
      <c r="DO1023" s="40">
        <f t="shared" si="234"/>
        <v>0</v>
      </c>
      <c r="DP1023" s="40"/>
      <c r="DQ1023" s="13" t="str">
        <f t="shared" si="235"/>
        <v/>
      </c>
      <c r="DR1023" s="13"/>
      <c r="DS1023" s="13"/>
    </row>
    <row r="1024" spans="1:123" x14ac:dyDescent="0.2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  <c r="BP1024" s="22"/>
      <c r="BQ1024" s="22"/>
      <c r="BR1024" s="22"/>
      <c r="BS1024" s="22"/>
      <c r="BT1024" s="22"/>
      <c r="BU1024" s="22"/>
      <c r="BV1024" s="22"/>
      <c r="BW1024" s="22"/>
      <c r="BX1024" s="22"/>
      <c r="BY1024" s="22"/>
      <c r="BZ1024" s="22"/>
      <c r="CA1024" s="22"/>
      <c r="CB1024" s="22"/>
      <c r="CC1024" s="22"/>
      <c r="CD1024" s="22"/>
      <c r="CE1024" s="22"/>
      <c r="CF1024" s="22"/>
      <c r="CG1024" s="22"/>
      <c r="CH1024" s="22"/>
      <c r="CI1024" s="22"/>
      <c r="CJ1024" s="22"/>
      <c r="CK1024" s="22"/>
      <c r="CL1024" s="22"/>
      <c r="CM1024" s="22"/>
      <c r="CN1024" s="22"/>
      <c r="CO1024" s="22"/>
      <c r="CP1024" s="22"/>
      <c r="CQ1024" s="22"/>
      <c r="CR1024" s="22"/>
      <c r="CS1024" s="22"/>
      <c r="CT1024" s="22"/>
      <c r="CU1024" s="22"/>
      <c r="CV1024" s="22"/>
      <c r="CW1024" s="22"/>
      <c r="CX1024" s="22">
        <v>1016</v>
      </c>
      <c r="CY1024" s="13" t="s">
        <v>2334</v>
      </c>
      <c r="CZ1024" s="14" t="s">
        <v>2335</v>
      </c>
      <c r="DA1024" s="13" t="s">
        <v>96</v>
      </c>
      <c r="DB1024" s="13" t="s">
        <v>30</v>
      </c>
      <c r="DC1024" s="40"/>
      <c r="DD1024" s="13" t="str">
        <f t="shared" si="227"/>
        <v/>
      </c>
      <c r="DE1024" s="13" t="str">
        <f t="shared" si="228"/>
        <v/>
      </c>
      <c r="DF1024" s="13" t="str">
        <f t="shared" si="229"/>
        <v/>
      </c>
      <c r="DG1024" s="40">
        <f t="shared" si="230"/>
        <v>0</v>
      </c>
      <c r="DH1024" s="13" t="str">
        <f t="shared" si="224"/>
        <v/>
      </c>
      <c r="DI1024" s="22" t="str">
        <f t="shared" si="225"/>
        <v/>
      </c>
      <c r="DJ1024" s="13" t="str">
        <f>IF(DI1024="","",RANK(DI1024,$DI$9:$DI$1415,1)+COUNTIF($DI$9:DI1024,DI1024)-1)</f>
        <v/>
      </c>
      <c r="DK1024" s="13" t="str">
        <f t="shared" si="226"/>
        <v/>
      </c>
      <c r="DL1024" s="13" t="str">
        <f t="shared" si="231"/>
        <v/>
      </c>
      <c r="DM1024" s="14" t="str">
        <f t="shared" si="232"/>
        <v/>
      </c>
      <c r="DN1024" s="13" t="str">
        <f t="shared" si="233"/>
        <v/>
      </c>
      <c r="DO1024" s="40">
        <f t="shared" si="234"/>
        <v>0</v>
      </c>
      <c r="DP1024" s="40"/>
      <c r="DQ1024" s="13" t="str">
        <f t="shared" si="235"/>
        <v/>
      </c>
      <c r="DR1024" s="13"/>
      <c r="DS1024" s="13"/>
    </row>
    <row r="1025" spans="1:123" x14ac:dyDescent="0.2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  <c r="BP1025" s="22"/>
      <c r="BQ1025" s="22"/>
      <c r="BR1025" s="22"/>
      <c r="BS1025" s="22"/>
      <c r="BT1025" s="22"/>
      <c r="BU1025" s="22"/>
      <c r="BV1025" s="22"/>
      <c r="BW1025" s="22"/>
      <c r="BX1025" s="22"/>
      <c r="BY1025" s="22"/>
      <c r="BZ1025" s="22"/>
      <c r="CA1025" s="22"/>
      <c r="CB1025" s="22"/>
      <c r="CC1025" s="22"/>
      <c r="CD1025" s="22"/>
      <c r="CE1025" s="22"/>
      <c r="CF1025" s="22"/>
      <c r="CG1025" s="22"/>
      <c r="CH1025" s="22"/>
      <c r="CI1025" s="22"/>
      <c r="CJ1025" s="22"/>
      <c r="CK1025" s="22"/>
      <c r="CL1025" s="22"/>
      <c r="CM1025" s="22"/>
      <c r="CN1025" s="22"/>
      <c r="CO1025" s="22"/>
      <c r="CP1025" s="22"/>
      <c r="CQ1025" s="22"/>
      <c r="CR1025" s="22"/>
      <c r="CS1025" s="22"/>
      <c r="CT1025" s="22"/>
      <c r="CU1025" s="22"/>
      <c r="CV1025" s="22"/>
      <c r="CW1025" s="22"/>
      <c r="CX1025" s="22">
        <v>1017</v>
      </c>
      <c r="CY1025" s="13" t="s">
        <v>2336</v>
      </c>
      <c r="CZ1025" s="14" t="s">
        <v>78</v>
      </c>
      <c r="DA1025" s="13" t="s">
        <v>95</v>
      </c>
      <c r="DB1025" s="13" t="s">
        <v>98</v>
      </c>
      <c r="DC1025" s="40"/>
      <c r="DD1025" s="13" t="str">
        <f t="shared" si="227"/>
        <v/>
      </c>
      <c r="DE1025" s="13" t="str">
        <f t="shared" si="228"/>
        <v/>
      </c>
      <c r="DF1025" s="13" t="str">
        <f t="shared" si="229"/>
        <v/>
      </c>
      <c r="DG1025" s="40">
        <f t="shared" si="230"/>
        <v>0</v>
      </c>
      <c r="DH1025" s="13" t="str">
        <f t="shared" si="224"/>
        <v/>
      </c>
      <c r="DI1025" s="22" t="str">
        <f t="shared" si="225"/>
        <v/>
      </c>
      <c r="DJ1025" s="13" t="str">
        <f>IF(DI1025="","",RANK(DI1025,$DI$9:$DI$1415,1)+COUNTIF($DI$9:DI1025,DI1025)-1)</f>
        <v/>
      </c>
      <c r="DK1025" s="13" t="str">
        <f t="shared" si="226"/>
        <v/>
      </c>
      <c r="DL1025" s="13" t="str">
        <f t="shared" si="231"/>
        <v/>
      </c>
      <c r="DM1025" s="14" t="str">
        <f t="shared" si="232"/>
        <v/>
      </c>
      <c r="DN1025" s="13" t="str">
        <f t="shared" si="233"/>
        <v/>
      </c>
      <c r="DO1025" s="40">
        <f t="shared" si="234"/>
        <v>0</v>
      </c>
      <c r="DP1025" s="40"/>
      <c r="DQ1025" s="13" t="str">
        <f t="shared" si="235"/>
        <v/>
      </c>
      <c r="DR1025" s="13"/>
      <c r="DS1025" s="13"/>
    </row>
    <row r="1026" spans="1:123" x14ac:dyDescent="0.2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  <c r="CC1026" s="22"/>
      <c r="CD1026" s="22"/>
      <c r="CE1026" s="22"/>
      <c r="CF1026" s="22"/>
      <c r="CG1026" s="22"/>
      <c r="CH1026" s="22"/>
      <c r="CI1026" s="22"/>
      <c r="CJ1026" s="22"/>
      <c r="CK1026" s="22"/>
      <c r="CL1026" s="22"/>
      <c r="CM1026" s="22"/>
      <c r="CN1026" s="22"/>
      <c r="CO1026" s="22"/>
      <c r="CP1026" s="22"/>
      <c r="CQ1026" s="22"/>
      <c r="CR1026" s="22"/>
      <c r="CS1026" s="22"/>
      <c r="CT1026" s="22"/>
      <c r="CU1026" s="22"/>
      <c r="CV1026" s="22"/>
      <c r="CW1026" s="22"/>
      <c r="CX1026" s="22">
        <v>1018</v>
      </c>
      <c r="CY1026" s="13" t="s">
        <v>2337</v>
      </c>
      <c r="CZ1026" s="14" t="s">
        <v>79</v>
      </c>
      <c r="DA1026" s="13" t="s">
        <v>95</v>
      </c>
      <c r="DB1026" s="13" t="s">
        <v>98</v>
      </c>
      <c r="DC1026" s="40"/>
      <c r="DD1026" s="13" t="str">
        <f t="shared" si="227"/>
        <v/>
      </c>
      <c r="DE1026" s="13" t="str">
        <f t="shared" si="228"/>
        <v/>
      </c>
      <c r="DF1026" s="13" t="str">
        <f t="shared" si="229"/>
        <v/>
      </c>
      <c r="DG1026" s="40">
        <f t="shared" si="230"/>
        <v>0</v>
      </c>
      <c r="DH1026" s="13" t="str">
        <f t="shared" si="224"/>
        <v/>
      </c>
      <c r="DI1026" s="22" t="str">
        <f t="shared" si="225"/>
        <v/>
      </c>
      <c r="DJ1026" s="13" t="str">
        <f>IF(DI1026="","",RANK(DI1026,$DI$9:$DI$1415,1)+COUNTIF($DI$9:DI1026,DI1026)-1)</f>
        <v/>
      </c>
      <c r="DK1026" s="13" t="str">
        <f t="shared" si="226"/>
        <v/>
      </c>
      <c r="DL1026" s="13" t="str">
        <f t="shared" si="231"/>
        <v/>
      </c>
      <c r="DM1026" s="14" t="str">
        <f t="shared" si="232"/>
        <v/>
      </c>
      <c r="DN1026" s="13" t="str">
        <f t="shared" si="233"/>
        <v/>
      </c>
      <c r="DO1026" s="40">
        <f t="shared" si="234"/>
        <v>0</v>
      </c>
      <c r="DP1026" s="40"/>
      <c r="DQ1026" s="13" t="str">
        <f t="shared" si="235"/>
        <v/>
      </c>
      <c r="DR1026" s="13"/>
      <c r="DS1026" s="13"/>
    </row>
    <row r="1027" spans="1:123" x14ac:dyDescent="0.2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  <c r="CC1027" s="22"/>
      <c r="CD1027" s="22"/>
      <c r="CE1027" s="22"/>
      <c r="CF1027" s="22"/>
      <c r="CG1027" s="22"/>
      <c r="CH1027" s="22"/>
      <c r="CI1027" s="22"/>
      <c r="CJ1027" s="22"/>
      <c r="CK1027" s="22"/>
      <c r="CL1027" s="22"/>
      <c r="CM1027" s="22"/>
      <c r="CN1027" s="22"/>
      <c r="CO1027" s="22"/>
      <c r="CP1027" s="22"/>
      <c r="CQ1027" s="22"/>
      <c r="CR1027" s="22"/>
      <c r="CS1027" s="22"/>
      <c r="CT1027" s="22"/>
      <c r="CU1027" s="22"/>
      <c r="CV1027" s="22"/>
      <c r="CW1027" s="22"/>
      <c r="CX1027" s="22">
        <v>1019</v>
      </c>
      <c r="CY1027" s="13" t="s">
        <v>2338</v>
      </c>
      <c r="CZ1027" s="14" t="s">
        <v>2339</v>
      </c>
      <c r="DA1027" s="13" t="s">
        <v>95</v>
      </c>
      <c r="DB1027" s="13" t="s">
        <v>100</v>
      </c>
      <c r="DC1027" s="40"/>
      <c r="DD1027" s="13" t="str">
        <f t="shared" si="227"/>
        <v/>
      </c>
      <c r="DE1027" s="13" t="str">
        <f t="shared" si="228"/>
        <v/>
      </c>
      <c r="DF1027" s="13" t="str">
        <f t="shared" si="229"/>
        <v/>
      </c>
      <c r="DG1027" s="40">
        <f t="shared" si="230"/>
        <v>0</v>
      </c>
      <c r="DH1027" s="13" t="str">
        <f t="shared" si="224"/>
        <v/>
      </c>
      <c r="DI1027" s="22" t="str">
        <f t="shared" si="225"/>
        <v/>
      </c>
      <c r="DJ1027" s="13" t="str">
        <f>IF(DI1027="","",RANK(DI1027,$DI$9:$DI$1415,1)+COUNTIF($DI$9:DI1027,DI1027)-1)</f>
        <v/>
      </c>
      <c r="DK1027" s="13" t="str">
        <f t="shared" si="226"/>
        <v/>
      </c>
      <c r="DL1027" s="13" t="str">
        <f t="shared" si="231"/>
        <v/>
      </c>
      <c r="DM1027" s="14" t="str">
        <f t="shared" si="232"/>
        <v/>
      </c>
      <c r="DN1027" s="13" t="str">
        <f t="shared" si="233"/>
        <v/>
      </c>
      <c r="DO1027" s="40">
        <f t="shared" si="234"/>
        <v>0</v>
      </c>
      <c r="DP1027" s="40"/>
      <c r="DQ1027" s="13" t="str">
        <f t="shared" si="235"/>
        <v/>
      </c>
      <c r="DR1027" s="13"/>
      <c r="DS1027" s="13"/>
    </row>
    <row r="1028" spans="1:123" x14ac:dyDescent="0.2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  <c r="CC1028" s="22"/>
      <c r="CD1028" s="22"/>
      <c r="CE1028" s="22"/>
      <c r="CF1028" s="22"/>
      <c r="CG1028" s="22"/>
      <c r="CH1028" s="22"/>
      <c r="CI1028" s="22"/>
      <c r="CJ1028" s="22"/>
      <c r="CK1028" s="22"/>
      <c r="CL1028" s="22"/>
      <c r="CM1028" s="22"/>
      <c r="CN1028" s="22"/>
      <c r="CO1028" s="22"/>
      <c r="CP1028" s="22"/>
      <c r="CQ1028" s="22"/>
      <c r="CR1028" s="22"/>
      <c r="CS1028" s="22"/>
      <c r="CT1028" s="22"/>
      <c r="CU1028" s="22"/>
      <c r="CV1028" s="22"/>
      <c r="CW1028" s="22"/>
      <c r="CX1028" s="22">
        <v>1020</v>
      </c>
      <c r="CY1028" s="13" t="s">
        <v>2340</v>
      </c>
      <c r="CZ1028" s="14" t="s">
        <v>2341</v>
      </c>
      <c r="DA1028" s="13" t="s">
        <v>95</v>
      </c>
      <c r="DB1028" s="13" t="s">
        <v>98</v>
      </c>
      <c r="DC1028" s="40"/>
      <c r="DD1028" s="13" t="str">
        <f t="shared" si="227"/>
        <v/>
      </c>
      <c r="DE1028" s="13" t="str">
        <f t="shared" si="228"/>
        <v/>
      </c>
      <c r="DF1028" s="13" t="str">
        <f t="shared" si="229"/>
        <v/>
      </c>
      <c r="DG1028" s="40">
        <f t="shared" si="230"/>
        <v>0</v>
      </c>
      <c r="DH1028" s="13" t="str">
        <f t="shared" si="224"/>
        <v/>
      </c>
      <c r="DI1028" s="22" t="str">
        <f t="shared" si="225"/>
        <v/>
      </c>
      <c r="DJ1028" s="13" t="str">
        <f>IF(DI1028="","",RANK(DI1028,$DI$9:$DI$1415,1)+COUNTIF($DI$9:DI1028,DI1028)-1)</f>
        <v/>
      </c>
      <c r="DK1028" s="13" t="str">
        <f t="shared" si="226"/>
        <v/>
      </c>
      <c r="DL1028" s="13" t="str">
        <f t="shared" si="231"/>
        <v/>
      </c>
      <c r="DM1028" s="14" t="str">
        <f t="shared" si="232"/>
        <v/>
      </c>
      <c r="DN1028" s="13" t="str">
        <f t="shared" si="233"/>
        <v/>
      </c>
      <c r="DO1028" s="40">
        <f t="shared" si="234"/>
        <v>0</v>
      </c>
      <c r="DP1028" s="40"/>
      <c r="DQ1028" s="13" t="str">
        <f t="shared" si="235"/>
        <v/>
      </c>
      <c r="DR1028" s="13"/>
      <c r="DS1028" s="13"/>
    </row>
    <row r="1029" spans="1:123" x14ac:dyDescent="0.2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  <c r="CC1029" s="22"/>
      <c r="CD1029" s="22"/>
      <c r="CE1029" s="22"/>
      <c r="CF1029" s="22"/>
      <c r="CG1029" s="22"/>
      <c r="CH1029" s="22"/>
      <c r="CI1029" s="22"/>
      <c r="CJ1029" s="22"/>
      <c r="CK1029" s="22"/>
      <c r="CL1029" s="22"/>
      <c r="CM1029" s="22"/>
      <c r="CN1029" s="22"/>
      <c r="CO1029" s="22"/>
      <c r="CP1029" s="22"/>
      <c r="CQ1029" s="22"/>
      <c r="CR1029" s="22"/>
      <c r="CS1029" s="22"/>
      <c r="CT1029" s="22"/>
      <c r="CU1029" s="22"/>
      <c r="CV1029" s="22"/>
      <c r="CW1029" s="22"/>
      <c r="CX1029" s="22">
        <v>1021</v>
      </c>
      <c r="CY1029" s="13" t="s">
        <v>2342</v>
      </c>
      <c r="CZ1029" s="14" t="s">
        <v>2343</v>
      </c>
      <c r="DA1029" s="13" t="s">
        <v>95</v>
      </c>
      <c r="DB1029" s="13" t="s">
        <v>98</v>
      </c>
      <c r="DC1029" s="40"/>
      <c r="DD1029" s="13" t="str">
        <f t="shared" si="227"/>
        <v/>
      </c>
      <c r="DE1029" s="13" t="str">
        <f t="shared" si="228"/>
        <v/>
      </c>
      <c r="DF1029" s="13" t="str">
        <f t="shared" si="229"/>
        <v/>
      </c>
      <c r="DG1029" s="40">
        <f t="shared" si="230"/>
        <v>0</v>
      </c>
      <c r="DH1029" s="13" t="str">
        <f t="shared" si="224"/>
        <v/>
      </c>
      <c r="DI1029" s="22" t="str">
        <f t="shared" si="225"/>
        <v/>
      </c>
      <c r="DJ1029" s="13" t="str">
        <f>IF(DI1029="","",RANK(DI1029,$DI$9:$DI$1415,1)+COUNTIF($DI$9:DI1029,DI1029)-1)</f>
        <v/>
      </c>
      <c r="DK1029" s="13" t="str">
        <f t="shared" si="226"/>
        <v/>
      </c>
      <c r="DL1029" s="13" t="str">
        <f t="shared" si="231"/>
        <v/>
      </c>
      <c r="DM1029" s="14" t="str">
        <f t="shared" si="232"/>
        <v/>
      </c>
      <c r="DN1029" s="13" t="str">
        <f t="shared" si="233"/>
        <v/>
      </c>
      <c r="DO1029" s="40">
        <f t="shared" si="234"/>
        <v>0</v>
      </c>
      <c r="DP1029" s="40"/>
      <c r="DQ1029" s="13" t="str">
        <f t="shared" si="235"/>
        <v/>
      </c>
      <c r="DR1029" s="13"/>
      <c r="DS1029" s="13"/>
    </row>
    <row r="1030" spans="1:123" x14ac:dyDescent="0.2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  <c r="CC1030" s="22"/>
      <c r="CD1030" s="22"/>
      <c r="CE1030" s="22"/>
      <c r="CF1030" s="22"/>
      <c r="CG1030" s="22"/>
      <c r="CH1030" s="22"/>
      <c r="CI1030" s="22"/>
      <c r="CJ1030" s="22"/>
      <c r="CK1030" s="22"/>
      <c r="CL1030" s="22"/>
      <c r="CM1030" s="22"/>
      <c r="CN1030" s="22"/>
      <c r="CO1030" s="22"/>
      <c r="CP1030" s="22"/>
      <c r="CQ1030" s="22"/>
      <c r="CR1030" s="22"/>
      <c r="CS1030" s="22"/>
      <c r="CT1030" s="22"/>
      <c r="CU1030" s="22"/>
      <c r="CV1030" s="22"/>
      <c r="CW1030" s="22"/>
      <c r="CX1030" s="22">
        <v>1022</v>
      </c>
      <c r="CY1030" s="13" t="s">
        <v>2344</v>
      </c>
      <c r="CZ1030" s="14" t="s">
        <v>2345</v>
      </c>
      <c r="DA1030" s="13" t="s">
        <v>95</v>
      </c>
      <c r="DB1030" s="13" t="s">
        <v>98</v>
      </c>
      <c r="DC1030" s="40"/>
      <c r="DD1030" s="13" t="str">
        <f t="shared" si="227"/>
        <v/>
      </c>
      <c r="DE1030" s="13" t="str">
        <f t="shared" si="228"/>
        <v/>
      </c>
      <c r="DF1030" s="13" t="str">
        <f t="shared" si="229"/>
        <v/>
      </c>
      <c r="DG1030" s="40">
        <f t="shared" si="230"/>
        <v>0</v>
      </c>
      <c r="DH1030" s="13" t="str">
        <f t="shared" si="224"/>
        <v/>
      </c>
      <c r="DI1030" s="22" t="str">
        <f t="shared" si="225"/>
        <v/>
      </c>
      <c r="DJ1030" s="13" t="str">
        <f>IF(DI1030="","",RANK(DI1030,$DI$9:$DI$1415,1)+COUNTIF($DI$9:DI1030,DI1030)-1)</f>
        <v/>
      </c>
      <c r="DK1030" s="13" t="str">
        <f t="shared" si="226"/>
        <v/>
      </c>
      <c r="DL1030" s="13" t="str">
        <f t="shared" si="231"/>
        <v/>
      </c>
      <c r="DM1030" s="14" t="str">
        <f t="shared" si="232"/>
        <v/>
      </c>
      <c r="DN1030" s="13" t="str">
        <f t="shared" si="233"/>
        <v/>
      </c>
      <c r="DO1030" s="40">
        <f t="shared" si="234"/>
        <v>0</v>
      </c>
      <c r="DP1030" s="40"/>
      <c r="DQ1030" s="13" t="str">
        <f t="shared" si="235"/>
        <v/>
      </c>
      <c r="DR1030" s="13"/>
      <c r="DS1030" s="13"/>
    </row>
    <row r="1031" spans="1:123" x14ac:dyDescent="0.2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  <c r="CC1031" s="22"/>
      <c r="CD1031" s="22"/>
      <c r="CE1031" s="22"/>
      <c r="CF1031" s="22"/>
      <c r="CG1031" s="22"/>
      <c r="CH1031" s="22"/>
      <c r="CI1031" s="22"/>
      <c r="CJ1031" s="22"/>
      <c r="CK1031" s="22"/>
      <c r="CL1031" s="22"/>
      <c r="CM1031" s="22"/>
      <c r="CN1031" s="22"/>
      <c r="CO1031" s="22"/>
      <c r="CP1031" s="22"/>
      <c r="CQ1031" s="22"/>
      <c r="CR1031" s="22"/>
      <c r="CS1031" s="22"/>
      <c r="CT1031" s="22"/>
      <c r="CU1031" s="22"/>
      <c r="CV1031" s="22"/>
      <c r="CW1031" s="22"/>
      <c r="CX1031" s="22">
        <v>1023</v>
      </c>
      <c r="CY1031" s="13" t="s">
        <v>2346</v>
      </c>
      <c r="CZ1031" s="14" t="s">
        <v>2347</v>
      </c>
      <c r="DA1031" s="13" t="s">
        <v>95</v>
      </c>
      <c r="DB1031" s="13" t="s">
        <v>98</v>
      </c>
      <c r="DC1031" s="40"/>
      <c r="DD1031" s="13" t="str">
        <f t="shared" si="227"/>
        <v/>
      </c>
      <c r="DE1031" s="13" t="str">
        <f t="shared" si="228"/>
        <v/>
      </c>
      <c r="DF1031" s="13" t="str">
        <f t="shared" si="229"/>
        <v/>
      </c>
      <c r="DG1031" s="40">
        <f t="shared" si="230"/>
        <v>0</v>
      </c>
      <c r="DH1031" s="13" t="str">
        <f t="shared" si="224"/>
        <v/>
      </c>
      <c r="DI1031" s="22" t="str">
        <f t="shared" si="225"/>
        <v/>
      </c>
      <c r="DJ1031" s="13" t="str">
        <f>IF(DI1031="","",RANK(DI1031,$DI$9:$DI$1415,1)+COUNTIF($DI$9:DI1031,DI1031)-1)</f>
        <v/>
      </c>
      <c r="DK1031" s="13" t="str">
        <f t="shared" si="226"/>
        <v/>
      </c>
      <c r="DL1031" s="13" t="str">
        <f t="shared" si="231"/>
        <v/>
      </c>
      <c r="DM1031" s="14" t="str">
        <f t="shared" si="232"/>
        <v/>
      </c>
      <c r="DN1031" s="13" t="str">
        <f t="shared" si="233"/>
        <v/>
      </c>
      <c r="DO1031" s="40">
        <f t="shared" si="234"/>
        <v>0</v>
      </c>
      <c r="DP1031" s="40"/>
      <c r="DQ1031" s="13" t="str">
        <f t="shared" si="235"/>
        <v/>
      </c>
      <c r="DR1031" s="13"/>
      <c r="DS1031" s="13"/>
    </row>
    <row r="1032" spans="1:123" x14ac:dyDescent="0.2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  <c r="CC1032" s="22"/>
      <c r="CD1032" s="22"/>
      <c r="CE1032" s="22"/>
      <c r="CF1032" s="22"/>
      <c r="CG1032" s="22"/>
      <c r="CH1032" s="22"/>
      <c r="CI1032" s="22"/>
      <c r="CJ1032" s="22"/>
      <c r="CK1032" s="22"/>
      <c r="CL1032" s="22"/>
      <c r="CM1032" s="22"/>
      <c r="CN1032" s="22"/>
      <c r="CO1032" s="22"/>
      <c r="CP1032" s="22"/>
      <c r="CQ1032" s="22"/>
      <c r="CR1032" s="22"/>
      <c r="CS1032" s="22"/>
      <c r="CT1032" s="22"/>
      <c r="CU1032" s="22"/>
      <c r="CV1032" s="22"/>
      <c r="CW1032" s="22"/>
      <c r="CX1032" s="22">
        <v>1024</v>
      </c>
      <c r="CY1032" s="13" t="s">
        <v>2348</v>
      </c>
      <c r="CZ1032" s="14" t="s">
        <v>2349</v>
      </c>
      <c r="DA1032" s="13" t="s">
        <v>95</v>
      </c>
      <c r="DB1032" s="13" t="s">
        <v>98</v>
      </c>
      <c r="DC1032" s="40"/>
      <c r="DD1032" s="13" t="str">
        <f t="shared" si="227"/>
        <v/>
      </c>
      <c r="DE1032" s="13" t="str">
        <f t="shared" si="228"/>
        <v/>
      </c>
      <c r="DF1032" s="13" t="str">
        <f t="shared" si="229"/>
        <v/>
      </c>
      <c r="DG1032" s="40">
        <f t="shared" si="230"/>
        <v>0</v>
      </c>
      <c r="DH1032" s="13" t="str">
        <f t="shared" si="224"/>
        <v/>
      </c>
      <c r="DI1032" s="22" t="str">
        <f t="shared" si="225"/>
        <v/>
      </c>
      <c r="DJ1032" s="13" t="str">
        <f>IF(DI1032="","",RANK(DI1032,$DI$9:$DI$1415,1)+COUNTIF($DI$9:DI1032,DI1032)-1)</f>
        <v/>
      </c>
      <c r="DK1032" s="13" t="str">
        <f t="shared" si="226"/>
        <v/>
      </c>
      <c r="DL1032" s="13" t="str">
        <f t="shared" si="231"/>
        <v/>
      </c>
      <c r="DM1032" s="14" t="str">
        <f t="shared" si="232"/>
        <v/>
      </c>
      <c r="DN1032" s="13" t="str">
        <f t="shared" si="233"/>
        <v/>
      </c>
      <c r="DO1032" s="40">
        <f t="shared" si="234"/>
        <v>0</v>
      </c>
      <c r="DP1032" s="40"/>
      <c r="DQ1032" s="13" t="str">
        <f t="shared" si="235"/>
        <v/>
      </c>
      <c r="DR1032" s="13"/>
      <c r="DS1032" s="13"/>
    </row>
    <row r="1033" spans="1:123" x14ac:dyDescent="0.2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  <c r="CC1033" s="22"/>
      <c r="CD1033" s="22"/>
      <c r="CE1033" s="22"/>
      <c r="CF1033" s="22"/>
      <c r="CG1033" s="22"/>
      <c r="CH1033" s="22"/>
      <c r="CI1033" s="22"/>
      <c r="CJ1033" s="22"/>
      <c r="CK1033" s="22"/>
      <c r="CL1033" s="22"/>
      <c r="CM1033" s="22"/>
      <c r="CN1033" s="22"/>
      <c r="CO1033" s="22"/>
      <c r="CP1033" s="22"/>
      <c r="CQ1033" s="22"/>
      <c r="CR1033" s="22"/>
      <c r="CS1033" s="22"/>
      <c r="CT1033" s="22"/>
      <c r="CU1033" s="22"/>
      <c r="CV1033" s="22"/>
      <c r="CW1033" s="22"/>
      <c r="CX1033" s="22">
        <v>1025</v>
      </c>
      <c r="CY1033" s="13" t="s">
        <v>2350</v>
      </c>
      <c r="CZ1033" s="14" t="s">
        <v>2351</v>
      </c>
      <c r="DA1033" s="13" t="s">
        <v>95</v>
      </c>
      <c r="DB1033" s="13" t="s">
        <v>119</v>
      </c>
      <c r="DC1033" s="40"/>
      <c r="DD1033" s="13" t="str">
        <f t="shared" si="227"/>
        <v/>
      </c>
      <c r="DE1033" s="13" t="str">
        <f t="shared" si="228"/>
        <v/>
      </c>
      <c r="DF1033" s="13" t="str">
        <f t="shared" si="229"/>
        <v/>
      </c>
      <c r="DG1033" s="40">
        <f t="shared" si="230"/>
        <v>0</v>
      </c>
      <c r="DH1033" s="13" t="str">
        <f t="shared" ref="DH1033:DH1096" si="236">IF($DB1033=$DD$6,DB1033,"")</f>
        <v/>
      </c>
      <c r="DI1033" s="22" t="str">
        <f t="shared" ref="DI1033:DI1096" si="237">IF(DD1033&lt;&gt;"",1,"")</f>
        <v/>
      </c>
      <c r="DJ1033" s="13" t="str">
        <f>IF(DI1033="","",RANK(DI1033,$DI$9:$DI$1415,1)+COUNTIF($DI$9:DI1033,DI1033)-1)</f>
        <v/>
      </c>
      <c r="DK1033" s="13" t="str">
        <f t="shared" ref="DK1033:DK1096" si="238">IF(ISERROR((SMALL($DJ$9:$DJ$1415,CX1033))),"",(SMALL($DJ$9:$DJ$1415,CX1033)))</f>
        <v/>
      </c>
      <c r="DL1033" s="13" t="str">
        <f t="shared" si="231"/>
        <v/>
      </c>
      <c r="DM1033" s="14" t="str">
        <f t="shared" si="232"/>
        <v/>
      </c>
      <c r="DN1033" s="13" t="str">
        <f t="shared" si="233"/>
        <v/>
      </c>
      <c r="DO1033" s="40">
        <f t="shared" si="234"/>
        <v>0</v>
      </c>
      <c r="DP1033" s="40"/>
      <c r="DQ1033" s="13" t="str">
        <f t="shared" si="235"/>
        <v/>
      </c>
      <c r="DR1033" s="13"/>
      <c r="DS1033" s="13"/>
    </row>
    <row r="1034" spans="1:123" x14ac:dyDescent="0.2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  <c r="CC1034" s="22"/>
      <c r="CD1034" s="22"/>
      <c r="CE1034" s="22"/>
      <c r="CF1034" s="22"/>
      <c r="CG1034" s="22"/>
      <c r="CH1034" s="22"/>
      <c r="CI1034" s="22"/>
      <c r="CJ1034" s="22"/>
      <c r="CK1034" s="22"/>
      <c r="CL1034" s="22"/>
      <c r="CM1034" s="22"/>
      <c r="CN1034" s="22"/>
      <c r="CO1034" s="22"/>
      <c r="CP1034" s="22"/>
      <c r="CQ1034" s="22"/>
      <c r="CR1034" s="22"/>
      <c r="CS1034" s="22"/>
      <c r="CT1034" s="22"/>
      <c r="CU1034" s="22"/>
      <c r="CV1034" s="22"/>
      <c r="CW1034" s="22"/>
      <c r="CX1034" s="22">
        <v>1026</v>
      </c>
      <c r="CY1034" s="13" t="s">
        <v>2352</v>
      </c>
      <c r="CZ1034" s="14" t="s">
        <v>2353</v>
      </c>
      <c r="DA1034" s="13" t="s">
        <v>95</v>
      </c>
      <c r="DB1034" s="13" t="s">
        <v>30</v>
      </c>
      <c r="DC1034" s="40"/>
      <c r="DD1034" s="13" t="str">
        <f t="shared" ref="DD1034:DD1097" si="239">IF($DB1034=$DD$6,CY1034,"")</f>
        <v/>
      </c>
      <c r="DE1034" s="13" t="str">
        <f t="shared" ref="DE1034:DE1097" si="240">IF($DB1034=$DD$6,CZ1034,"")</f>
        <v/>
      </c>
      <c r="DF1034" s="13" t="str">
        <f t="shared" ref="DF1034:DF1097" si="241">IF($DB1034=$DD$6,DA1034,"")</f>
        <v/>
      </c>
      <c r="DG1034" s="40">
        <f t="shared" ref="DG1034:DG1097" si="242">IF($DB1034=$DD$6,DC1034,0)</f>
        <v>0</v>
      </c>
      <c r="DH1034" s="13" t="str">
        <f t="shared" si="236"/>
        <v/>
      </c>
      <c r="DI1034" s="22" t="str">
        <f t="shared" si="237"/>
        <v/>
      </c>
      <c r="DJ1034" s="13" t="str">
        <f>IF(DI1034="","",RANK(DI1034,$DI$9:$DI$1415,1)+COUNTIF($DI$9:DI1034,DI1034)-1)</f>
        <v/>
      </c>
      <c r="DK1034" s="13" t="str">
        <f t="shared" si="238"/>
        <v/>
      </c>
      <c r="DL1034" s="13" t="str">
        <f t="shared" ref="DL1034:DL1097" si="243">INDEX(DD$9:DD$1415,MATCH($DK1034,$DJ$9:$DJ$1415,0))</f>
        <v/>
      </c>
      <c r="DM1034" s="14" t="str">
        <f t="shared" ref="DM1034:DM1097" si="244">INDEX(DE$9:DE$1415,MATCH($DK1034,$DJ$9:$DJ$1415,0))</f>
        <v/>
      </c>
      <c r="DN1034" s="13" t="str">
        <f t="shared" ref="DN1034:DN1097" si="245">INDEX(DF$9:DF$1415,MATCH($DK1034,$DJ$9:$DJ$1415,0))</f>
        <v/>
      </c>
      <c r="DO1034" s="40">
        <f t="shared" ref="DO1034:DO1097" si="246">INDEX(DG$9:DG$1415,MATCH($DK1034,$DJ$9:$DJ$1415,0))</f>
        <v>0</v>
      </c>
      <c r="DP1034" s="40"/>
      <c r="DQ1034" s="13" t="str">
        <f t="shared" ref="DQ1034:DQ1097" si="247">INDEX(DH$9:DH$1415,MATCH($DK1034,$DJ$9:$DJ$1415,0))</f>
        <v/>
      </c>
      <c r="DR1034" s="13"/>
      <c r="DS1034" s="13"/>
    </row>
    <row r="1035" spans="1:123" x14ac:dyDescent="0.2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  <c r="CC1035" s="22"/>
      <c r="CD1035" s="22"/>
      <c r="CE1035" s="22"/>
      <c r="CF1035" s="22"/>
      <c r="CG1035" s="22"/>
      <c r="CH1035" s="22"/>
      <c r="CI1035" s="22"/>
      <c r="CJ1035" s="22"/>
      <c r="CK1035" s="22"/>
      <c r="CL1035" s="22"/>
      <c r="CM1035" s="22"/>
      <c r="CN1035" s="22"/>
      <c r="CO1035" s="22"/>
      <c r="CP1035" s="22"/>
      <c r="CQ1035" s="22"/>
      <c r="CR1035" s="22"/>
      <c r="CS1035" s="22"/>
      <c r="CT1035" s="22"/>
      <c r="CU1035" s="22"/>
      <c r="CV1035" s="22"/>
      <c r="CW1035" s="22"/>
      <c r="CX1035" s="22">
        <v>1027</v>
      </c>
      <c r="CY1035" s="13" t="s">
        <v>2354</v>
      </c>
      <c r="CZ1035" s="14" t="s">
        <v>2355</v>
      </c>
      <c r="DA1035" s="13" t="s">
        <v>1802</v>
      </c>
      <c r="DB1035" s="13" t="s">
        <v>30</v>
      </c>
      <c r="DC1035" s="40"/>
      <c r="DD1035" s="13" t="str">
        <f t="shared" si="239"/>
        <v/>
      </c>
      <c r="DE1035" s="13" t="str">
        <f t="shared" si="240"/>
        <v/>
      </c>
      <c r="DF1035" s="13" t="str">
        <f t="shared" si="241"/>
        <v/>
      </c>
      <c r="DG1035" s="40">
        <f t="shared" si="242"/>
        <v>0</v>
      </c>
      <c r="DH1035" s="13" t="str">
        <f t="shared" si="236"/>
        <v/>
      </c>
      <c r="DI1035" s="22" t="str">
        <f t="shared" si="237"/>
        <v/>
      </c>
      <c r="DJ1035" s="13" t="str">
        <f>IF(DI1035="","",RANK(DI1035,$DI$9:$DI$1415,1)+COUNTIF($DI$9:DI1035,DI1035)-1)</f>
        <v/>
      </c>
      <c r="DK1035" s="13" t="str">
        <f t="shared" si="238"/>
        <v/>
      </c>
      <c r="DL1035" s="13" t="str">
        <f t="shared" si="243"/>
        <v/>
      </c>
      <c r="DM1035" s="14" t="str">
        <f t="shared" si="244"/>
        <v/>
      </c>
      <c r="DN1035" s="13" t="str">
        <f t="shared" si="245"/>
        <v/>
      </c>
      <c r="DO1035" s="40">
        <f t="shared" si="246"/>
        <v>0</v>
      </c>
      <c r="DP1035" s="40"/>
      <c r="DQ1035" s="13" t="str">
        <f t="shared" si="247"/>
        <v/>
      </c>
      <c r="DR1035" s="13"/>
      <c r="DS1035" s="13"/>
    </row>
    <row r="1036" spans="1:123" x14ac:dyDescent="0.2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  <c r="CC1036" s="22"/>
      <c r="CD1036" s="22"/>
      <c r="CE1036" s="22"/>
      <c r="CF1036" s="22"/>
      <c r="CG1036" s="22"/>
      <c r="CH1036" s="22"/>
      <c r="CI1036" s="22"/>
      <c r="CJ1036" s="22"/>
      <c r="CK1036" s="22"/>
      <c r="CL1036" s="22"/>
      <c r="CM1036" s="22"/>
      <c r="CN1036" s="22"/>
      <c r="CO1036" s="22"/>
      <c r="CP1036" s="22"/>
      <c r="CQ1036" s="22"/>
      <c r="CR1036" s="22"/>
      <c r="CS1036" s="22"/>
      <c r="CT1036" s="22"/>
      <c r="CU1036" s="22"/>
      <c r="CV1036" s="22"/>
      <c r="CW1036" s="22"/>
      <c r="CX1036" s="22">
        <v>1028</v>
      </c>
      <c r="CY1036" s="13" t="s">
        <v>2356</v>
      </c>
      <c r="CZ1036" s="14" t="s">
        <v>2357</v>
      </c>
      <c r="DA1036" s="13" t="s">
        <v>95</v>
      </c>
      <c r="DB1036" s="13" t="s">
        <v>30</v>
      </c>
      <c r="DC1036" s="40"/>
      <c r="DD1036" s="13" t="str">
        <f t="shared" si="239"/>
        <v/>
      </c>
      <c r="DE1036" s="13" t="str">
        <f t="shared" si="240"/>
        <v/>
      </c>
      <c r="DF1036" s="13" t="str">
        <f t="shared" si="241"/>
        <v/>
      </c>
      <c r="DG1036" s="40">
        <f t="shared" si="242"/>
        <v>0</v>
      </c>
      <c r="DH1036" s="13" t="str">
        <f t="shared" si="236"/>
        <v/>
      </c>
      <c r="DI1036" s="22" t="str">
        <f t="shared" si="237"/>
        <v/>
      </c>
      <c r="DJ1036" s="13" t="str">
        <f>IF(DI1036="","",RANK(DI1036,$DI$9:$DI$1415,1)+COUNTIF($DI$9:DI1036,DI1036)-1)</f>
        <v/>
      </c>
      <c r="DK1036" s="13" t="str">
        <f t="shared" si="238"/>
        <v/>
      </c>
      <c r="DL1036" s="13" t="str">
        <f t="shared" si="243"/>
        <v/>
      </c>
      <c r="DM1036" s="14" t="str">
        <f t="shared" si="244"/>
        <v/>
      </c>
      <c r="DN1036" s="13" t="str">
        <f t="shared" si="245"/>
        <v/>
      </c>
      <c r="DO1036" s="40">
        <f t="shared" si="246"/>
        <v>0</v>
      </c>
      <c r="DP1036" s="40"/>
      <c r="DQ1036" s="13" t="str">
        <f t="shared" si="247"/>
        <v/>
      </c>
      <c r="DR1036" s="13"/>
      <c r="DS1036" s="13"/>
    </row>
    <row r="1037" spans="1:123" x14ac:dyDescent="0.2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  <c r="CC1037" s="22"/>
      <c r="CD1037" s="22"/>
      <c r="CE1037" s="22"/>
      <c r="CF1037" s="22"/>
      <c r="CG1037" s="22"/>
      <c r="CH1037" s="22"/>
      <c r="CI1037" s="22"/>
      <c r="CJ1037" s="22"/>
      <c r="CK1037" s="22"/>
      <c r="CL1037" s="22"/>
      <c r="CM1037" s="22"/>
      <c r="CN1037" s="22"/>
      <c r="CO1037" s="22"/>
      <c r="CP1037" s="22"/>
      <c r="CQ1037" s="22"/>
      <c r="CR1037" s="22"/>
      <c r="CS1037" s="22"/>
      <c r="CT1037" s="22"/>
      <c r="CU1037" s="22"/>
      <c r="CV1037" s="22"/>
      <c r="CW1037" s="22"/>
      <c r="CX1037" s="22">
        <v>1029</v>
      </c>
      <c r="CY1037" s="13" t="s">
        <v>2358</v>
      </c>
      <c r="CZ1037" s="14" t="s">
        <v>2359</v>
      </c>
      <c r="DA1037" s="13" t="s">
        <v>95</v>
      </c>
      <c r="DB1037" s="13" t="s">
        <v>100</v>
      </c>
      <c r="DC1037" s="40"/>
      <c r="DD1037" s="13" t="str">
        <f t="shared" si="239"/>
        <v/>
      </c>
      <c r="DE1037" s="13" t="str">
        <f t="shared" si="240"/>
        <v/>
      </c>
      <c r="DF1037" s="13" t="str">
        <f t="shared" si="241"/>
        <v/>
      </c>
      <c r="DG1037" s="40">
        <f t="shared" si="242"/>
        <v>0</v>
      </c>
      <c r="DH1037" s="13" t="str">
        <f t="shared" si="236"/>
        <v/>
      </c>
      <c r="DI1037" s="22" t="str">
        <f t="shared" si="237"/>
        <v/>
      </c>
      <c r="DJ1037" s="13" t="str">
        <f>IF(DI1037="","",RANK(DI1037,$DI$9:$DI$1415,1)+COUNTIF($DI$9:DI1037,DI1037)-1)</f>
        <v/>
      </c>
      <c r="DK1037" s="13" t="str">
        <f t="shared" si="238"/>
        <v/>
      </c>
      <c r="DL1037" s="13" t="str">
        <f t="shared" si="243"/>
        <v/>
      </c>
      <c r="DM1037" s="14" t="str">
        <f t="shared" si="244"/>
        <v/>
      </c>
      <c r="DN1037" s="13" t="str">
        <f t="shared" si="245"/>
        <v/>
      </c>
      <c r="DO1037" s="40">
        <f t="shared" si="246"/>
        <v>0</v>
      </c>
      <c r="DP1037" s="40"/>
      <c r="DQ1037" s="13" t="str">
        <f t="shared" si="247"/>
        <v/>
      </c>
      <c r="DR1037" s="13"/>
      <c r="DS1037" s="13"/>
    </row>
    <row r="1038" spans="1:123" x14ac:dyDescent="0.2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  <c r="CC1038" s="22"/>
      <c r="CD1038" s="22"/>
      <c r="CE1038" s="22"/>
      <c r="CF1038" s="22"/>
      <c r="CG1038" s="22"/>
      <c r="CH1038" s="22"/>
      <c r="CI1038" s="22"/>
      <c r="CJ1038" s="22"/>
      <c r="CK1038" s="22"/>
      <c r="CL1038" s="22"/>
      <c r="CM1038" s="22"/>
      <c r="CN1038" s="22"/>
      <c r="CO1038" s="22"/>
      <c r="CP1038" s="22"/>
      <c r="CQ1038" s="22"/>
      <c r="CR1038" s="22"/>
      <c r="CS1038" s="22"/>
      <c r="CT1038" s="22"/>
      <c r="CU1038" s="22"/>
      <c r="CV1038" s="22"/>
      <c r="CW1038" s="22"/>
      <c r="CX1038" s="22">
        <v>1030</v>
      </c>
      <c r="CY1038" s="13" t="s">
        <v>2360</v>
      </c>
      <c r="CZ1038" s="14" t="s">
        <v>2361</v>
      </c>
      <c r="DA1038" s="13" t="s">
        <v>95</v>
      </c>
      <c r="DB1038" s="13" t="s">
        <v>100</v>
      </c>
      <c r="DC1038" s="40"/>
      <c r="DD1038" s="13" t="str">
        <f t="shared" si="239"/>
        <v/>
      </c>
      <c r="DE1038" s="13" t="str">
        <f t="shared" si="240"/>
        <v/>
      </c>
      <c r="DF1038" s="13" t="str">
        <f t="shared" si="241"/>
        <v/>
      </c>
      <c r="DG1038" s="40">
        <f t="shared" si="242"/>
        <v>0</v>
      </c>
      <c r="DH1038" s="13" t="str">
        <f t="shared" si="236"/>
        <v/>
      </c>
      <c r="DI1038" s="22" t="str">
        <f t="shared" si="237"/>
        <v/>
      </c>
      <c r="DJ1038" s="13" t="str">
        <f>IF(DI1038="","",RANK(DI1038,$DI$9:$DI$1415,1)+COUNTIF($DI$9:DI1038,DI1038)-1)</f>
        <v/>
      </c>
      <c r="DK1038" s="13" t="str">
        <f t="shared" si="238"/>
        <v/>
      </c>
      <c r="DL1038" s="13" t="str">
        <f t="shared" si="243"/>
        <v/>
      </c>
      <c r="DM1038" s="14" t="str">
        <f t="shared" si="244"/>
        <v/>
      </c>
      <c r="DN1038" s="13" t="str">
        <f t="shared" si="245"/>
        <v/>
      </c>
      <c r="DO1038" s="40">
        <f t="shared" si="246"/>
        <v>0</v>
      </c>
      <c r="DP1038" s="40"/>
      <c r="DQ1038" s="13" t="str">
        <f t="shared" si="247"/>
        <v/>
      </c>
      <c r="DR1038" s="13"/>
      <c r="DS1038" s="13"/>
    </row>
    <row r="1039" spans="1:123" x14ac:dyDescent="0.2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  <c r="CC1039" s="22"/>
      <c r="CD1039" s="22"/>
      <c r="CE1039" s="22"/>
      <c r="CF1039" s="22"/>
      <c r="CG1039" s="22"/>
      <c r="CH1039" s="22"/>
      <c r="CI1039" s="22"/>
      <c r="CJ1039" s="22"/>
      <c r="CK1039" s="22"/>
      <c r="CL1039" s="22"/>
      <c r="CM1039" s="22"/>
      <c r="CN1039" s="22"/>
      <c r="CO1039" s="22"/>
      <c r="CP1039" s="22"/>
      <c r="CQ1039" s="22"/>
      <c r="CR1039" s="22"/>
      <c r="CS1039" s="22"/>
      <c r="CT1039" s="22"/>
      <c r="CU1039" s="22"/>
      <c r="CV1039" s="22"/>
      <c r="CW1039" s="22"/>
      <c r="CX1039" s="22">
        <v>1031</v>
      </c>
      <c r="CY1039" s="13" t="s">
        <v>2362</v>
      </c>
      <c r="CZ1039" s="14" t="s">
        <v>2363</v>
      </c>
      <c r="DA1039" s="13" t="s">
        <v>95</v>
      </c>
      <c r="DB1039" s="13" t="s">
        <v>100</v>
      </c>
      <c r="DC1039" s="40"/>
      <c r="DD1039" s="13" t="str">
        <f t="shared" si="239"/>
        <v/>
      </c>
      <c r="DE1039" s="13" t="str">
        <f t="shared" si="240"/>
        <v/>
      </c>
      <c r="DF1039" s="13" t="str">
        <f t="shared" si="241"/>
        <v/>
      </c>
      <c r="DG1039" s="40">
        <f t="shared" si="242"/>
        <v>0</v>
      </c>
      <c r="DH1039" s="13" t="str">
        <f t="shared" si="236"/>
        <v/>
      </c>
      <c r="DI1039" s="22" t="str">
        <f t="shared" si="237"/>
        <v/>
      </c>
      <c r="DJ1039" s="13" t="str">
        <f>IF(DI1039="","",RANK(DI1039,$DI$9:$DI$1415,1)+COUNTIF($DI$9:DI1039,DI1039)-1)</f>
        <v/>
      </c>
      <c r="DK1039" s="13" t="str">
        <f t="shared" si="238"/>
        <v/>
      </c>
      <c r="DL1039" s="13" t="str">
        <f t="shared" si="243"/>
        <v/>
      </c>
      <c r="DM1039" s="14" t="str">
        <f t="shared" si="244"/>
        <v/>
      </c>
      <c r="DN1039" s="13" t="str">
        <f t="shared" si="245"/>
        <v/>
      </c>
      <c r="DO1039" s="40">
        <f t="shared" si="246"/>
        <v>0</v>
      </c>
      <c r="DP1039" s="40"/>
      <c r="DQ1039" s="13" t="str">
        <f t="shared" si="247"/>
        <v/>
      </c>
      <c r="DR1039" s="13"/>
      <c r="DS1039" s="13"/>
    </row>
    <row r="1040" spans="1:123" x14ac:dyDescent="0.2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  <c r="CC1040" s="22"/>
      <c r="CD1040" s="22"/>
      <c r="CE1040" s="22"/>
      <c r="CF1040" s="22"/>
      <c r="CG1040" s="22"/>
      <c r="CH1040" s="22"/>
      <c r="CI1040" s="22"/>
      <c r="CJ1040" s="22"/>
      <c r="CK1040" s="22"/>
      <c r="CL1040" s="22"/>
      <c r="CM1040" s="22"/>
      <c r="CN1040" s="22"/>
      <c r="CO1040" s="22"/>
      <c r="CP1040" s="22"/>
      <c r="CQ1040" s="22"/>
      <c r="CR1040" s="22"/>
      <c r="CS1040" s="22"/>
      <c r="CT1040" s="22"/>
      <c r="CU1040" s="22"/>
      <c r="CV1040" s="22"/>
      <c r="CW1040" s="22"/>
      <c r="CX1040" s="22">
        <v>1032</v>
      </c>
      <c r="CY1040" s="13" t="s">
        <v>2364</v>
      </c>
      <c r="CZ1040" s="14" t="s">
        <v>2365</v>
      </c>
      <c r="DA1040" s="13" t="s">
        <v>95</v>
      </c>
      <c r="DB1040" s="13" t="s">
        <v>105</v>
      </c>
      <c r="DC1040" s="40"/>
      <c r="DD1040" s="13" t="str">
        <f t="shared" si="239"/>
        <v/>
      </c>
      <c r="DE1040" s="13" t="str">
        <f t="shared" si="240"/>
        <v/>
      </c>
      <c r="DF1040" s="13" t="str">
        <f t="shared" si="241"/>
        <v/>
      </c>
      <c r="DG1040" s="40">
        <f t="shared" si="242"/>
        <v>0</v>
      </c>
      <c r="DH1040" s="13" t="str">
        <f t="shared" si="236"/>
        <v/>
      </c>
      <c r="DI1040" s="22" t="str">
        <f t="shared" si="237"/>
        <v/>
      </c>
      <c r="DJ1040" s="13" t="str">
        <f>IF(DI1040="","",RANK(DI1040,$DI$9:$DI$1415,1)+COUNTIF($DI$9:DI1040,DI1040)-1)</f>
        <v/>
      </c>
      <c r="DK1040" s="13" t="str">
        <f t="shared" si="238"/>
        <v/>
      </c>
      <c r="DL1040" s="13" t="str">
        <f t="shared" si="243"/>
        <v/>
      </c>
      <c r="DM1040" s="14" t="str">
        <f t="shared" si="244"/>
        <v/>
      </c>
      <c r="DN1040" s="13" t="str">
        <f t="shared" si="245"/>
        <v/>
      </c>
      <c r="DO1040" s="40">
        <f t="shared" si="246"/>
        <v>0</v>
      </c>
      <c r="DP1040" s="40"/>
      <c r="DQ1040" s="13" t="str">
        <f t="shared" si="247"/>
        <v/>
      </c>
      <c r="DR1040" s="13"/>
      <c r="DS1040" s="13"/>
    </row>
    <row r="1041" spans="1:123" x14ac:dyDescent="0.2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  <c r="CC1041" s="22"/>
      <c r="CD1041" s="22"/>
      <c r="CE1041" s="22"/>
      <c r="CF1041" s="22"/>
      <c r="CG1041" s="22"/>
      <c r="CH1041" s="22"/>
      <c r="CI1041" s="22"/>
      <c r="CJ1041" s="22"/>
      <c r="CK1041" s="22"/>
      <c r="CL1041" s="22"/>
      <c r="CM1041" s="22"/>
      <c r="CN1041" s="22"/>
      <c r="CO1041" s="22"/>
      <c r="CP1041" s="22"/>
      <c r="CQ1041" s="22"/>
      <c r="CR1041" s="22"/>
      <c r="CS1041" s="22"/>
      <c r="CT1041" s="22"/>
      <c r="CU1041" s="22"/>
      <c r="CV1041" s="22"/>
      <c r="CW1041" s="22"/>
      <c r="CX1041" s="22">
        <v>1033</v>
      </c>
      <c r="CY1041" s="13" t="s">
        <v>2366</v>
      </c>
      <c r="CZ1041" s="14" t="s">
        <v>2367</v>
      </c>
      <c r="DA1041" s="13" t="s">
        <v>96</v>
      </c>
      <c r="DB1041" s="13" t="s">
        <v>102</v>
      </c>
      <c r="DC1041" s="40"/>
      <c r="DD1041" s="13" t="str">
        <f t="shared" si="239"/>
        <v/>
      </c>
      <c r="DE1041" s="13" t="str">
        <f t="shared" si="240"/>
        <v/>
      </c>
      <c r="DF1041" s="13" t="str">
        <f t="shared" si="241"/>
        <v/>
      </c>
      <c r="DG1041" s="40">
        <f t="shared" si="242"/>
        <v>0</v>
      </c>
      <c r="DH1041" s="13" t="str">
        <f t="shared" si="236"/>
        <v/>
      </c>
      <c r="DI1041" s="22" t="str">
        <f t="shared" si="237"/>
        <v/>
      </c>
      <c r="DJ1041" s="13" t="str">
        <f>IF(DI1041="","",RANK(DI1041,$DI$9:$DI$1415,1)+COUNTIF($DI$9:DI1041,DI1041)-1)</f>
        <v/>
      </c>
      <c r="DK1041" s="13" t="str">
        <f t="shared" si="238"/>
        <v/>
      </c>
      <c r="DL1041" s="13" t="str">
        <f t="shared" si="243"/>
        <v/>
      </c>
      <c r="DM1041" s="14" t="str">
        <f t="shared" si="244"/>
        <v/>
      </c>
      <c r="DN1041" s="13" t="str">
        <f t="shared" si="245"/>
        <v/>
      </c>
      <c r="DO1041" s="40">
        <f t="shared" si="246"/>
        <v>0</v>
      </c>
      <c r="DP1041" s="40"/>
      <c r="DQ1041" s="13" t="str">
        <f t="shared" si="247"/>
        <v/>
      </c>
      <c r="DR1041" s="13"/>
      <c r="DS1041" s="13"/>
    </row>
    <row r="1042" spans="1:123" x14ac:dyDescent="0.2">
      <c r="A1042" s="22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  <c r="CC1042" s="22"/>
      <c r="CD1042" s="22"/>
      <c r="CE1042" s="22"/>
      <c r="CF1042" s="22"/>
      <c r="CG1042" s="22"/>
      <c r="CH1042" s="22"/>
      <c r="CI1042" s="22"/>
      <c r="CJ1042" s="22"/>
      <c r="CK1042" s="22"/>
      <c r="CL1042" s="22"/>
      <c r="CM1042" s="22"/>
      <c r="CN1042" s="22"/>
      <c r="CO1042" s="22"/>
      <c r="CP1042" s="22"/>
      <c r="CQ1042" s="22"/>
      <c r="CR1042" s="22"/>
      <c r="CS1042" s="22"/>
      <c r="CT1042" s="22"/>
      <c r="CU1042" s="22"/>
      <c r="CV1042" s="22"/>
      <c r="CW1042" s="22"/>
      <c r="CX1042" s="22">
        <v>1034</v>
      </c>
      <c r="CY1042" s="13" t="s">
        <v>2368</v>
      </c>
      <c r="CZ1042" s="14" t="s">
        <v>2369</v>
      </c>
      <c r="DA1042" s="13" t="s">
        <v>95</v>
      </c>
      <c r="DB1042" s="13" t="s">
        <v>102</v>
      </c>
      <c r="DC1042" s="40"/>
      <c r="DD1042" s="13" t="str">
        <f t="shared" si="239"/>
        <v/>
      </c>
      <c r="DE1042" s="13" t="str">
        <f t="shared" si="240"/>
        <v/>
      </c>
      <c r="DF1042" s="13" t="str">
        <f t="shared" si="241"/>
        <v/>
      </c>
      <c r="DG1042" s="40">
        <f t="shared" si="242"/>
        <v>0</v>
      </c>
      <c r="DH1042" s="13" t="str">
        <f t="shared" si="236"/>
        <v/>
      </c>
      <c r="DI1042" s="22" t="str">
        <f t="shared" si="237"/>
        <v/>
      </c>
      <c r="DJ1042" s="13" t="str">
        <f>IF(DI1042="","",RANK(DI1042,$DI$9:$DI$1415,1)+COUNTIF($DI$9:DI1042,DI1042)-1)</f>
        <v/>
      </c>
      <c r="DK1042" s="13" t="str">
        <f t="shared" si="238"/>
        <v/>
      </c>
      <c r="DL1042" s="13" t="str">
        <f t="shared" si="243"/>
        <v/>
      </c>
      <c r="DM1042" s="14" t="str">
        <f t="shared" si="244"/>
        <v/>
      </c>
      <c r="DN1042" s="13" t="str">
        <f t="shared" si="245"/>
        <v/>
      </c>
      <c r="DO1042" s="40">
        <f t="shared" si="246"/>
        <v>0</v>
      </c>
      <c r="DP1042" s="40"/>
      <c r="DQ1042" s="13" t="str">
        <f t="shared" si="247"/>
        <v/>
      </c>
      <c r="DR1042" s="13"/>
      <c r="DS1042" s="13"/>
    </row>
    <row r="1043" spans="1:123" x14ac:dyDescent="0.2">
      <c r="A1043" s="22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  <c r="CC1043" s="22"/>
      <c r="CD1043" s="22"/>
      <c r="CE1043" s="22"/>
      <c r="CF1043" s="22"/>
      <c r="CG1043" s="22"/>
      <c r="CH1043" s="22"/>
      <c r="CI1043" s="22"/>
      <c r="CJ1043" s="22"/>
      <c r="CK1043" s="22"/>
      <c r="CL1043" s="22"/>
      <c r="CM1043" s="22"/>
      <c r="CN1043" s="22"/>
      <c r="CO1043" s="22"/>
      <c r="CP1043" s="22"/>
      <c r="CQ1043" s="22"/>
      <c r="CR1043" s="22"/>
      <c r="CS1043" s="22"/>
      <c r="CT1043" s="22"/>
      <c r="CU1043" s="22"/>
      <c r="CV1043" s="22"/>
      <c r="CW1043" s="22"/>
      <c r="CX1043" s="22">
        <v>1035</v>
      </c>
      <c r="CY1043" s="13" t="s">
        <v>2370</v>
      </c>
      <c r="CZ1043" s="14" t="s">
        <v>2371</v>
      </c>
      <c r="DA1043" s="13" t="s">
        <v>95</v>
      </c>
      <c r="DB1043" s="13" t="s">
        <v>98</v>
      </c>
      <c r="DC1043" s="40"/>
      <c r="DD1043" s="13" t="str">
        <f t="shared" si="239"/>
        <v/>
      </c>
      <c r="DE1043" s="13" t="str">
        <f t="shared" si="240"/>
        <v/>
      </c>
      <c r="DF1043" s="13" t="str">
        <f t="shared" si="241"/>
        <v/>
      </c>
      <c r="DG1043" s="40">
        <f t="shared" si="242"/>
        <v>0</v>
      </c>
      <c r="DH1043" s="13" t="str">
        <f t="shared" si="236"/>
        <v/>
      </c>
      <c r="DI1043" s="22" t="str">
        <f t="shared" si="237"/>
        <v/>
      </c>
      <c r="DJ1043" s="13" t="str">
        <f>IF(DI1043="","",RANK(DI1043,$DI$9:$DI$1415,1)+COUNTIF($DI$9:DI1043,DI1043)-1)</f>
        <v/>
      </c>
      <c r="DK1043" s="13" t="str">
        <f t="shared" si="238"/>
        <v/>
      </c>
      <c r="DL1043" s="13" t="str">
        <f t="shared" si="243"/>
        <v/>
      </c>
      <c r="DM1043" s="14" t="str">
        <f t="shared" si="244"/>
        <v/>
      </c>
      <c r="DN1043" s="13" t="str">
        <f t="shared" si="245"/>
        <v/>
      </c>
      <c r="DO1043" s="40">
        <f t="shared" si="246"/>
        <v>0</v>
      </c>
      <c r="DP1043" s="40"/>
      <c r="DQ1043" s="13" t="str">
        <f t="shared" si="247"/>
        <v/>
      </c>
      <c r="DR1043" s="13"/>
      <c r="DS1043" s="13"/>
    </row>
    <row r="1044" spans="1:123" x14ac:dyDescent="0.2">
      <c r="A1044" s="22"/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  <c r="CC1044" s="22"/>
      <c r="CD1044" s="22"/>
      <c r="CE1044" s="22"/>
      <c r="CF1044" s="22"/>
      <c r="CG1044" s="22"/>
      <c r="CH1044" s="22"/>
      <c r="CI1044" s="22"/>
      <c r="CJ1044" s="22"/>
      <c r="CK1044" s="22"/>
      <c r="CL1044" s="22"/>
      <c r="CM1044" s="22"/>
      <c r="CN1044" s="22"/>
      <c r="CO1044" s="22"/>
      <c r="CP1044" s="22"/>
      <c r="CQ1044" s="22"/>
      <c r="CR1044" s="22"/>
      <c r="CS1044" s="22"/>
      <c r="CT1044" s="22"/>
      <c r="CU1044" s="22"/>
      <c r="CV1044" s="22"/>
      <c r="CW1044" s="22"/>
      <c r="CX1044" s="22">
        <v>1036</v>
      </c>
      <c r="CY1044" s="13" t="s">
        <v>2372</v>
      </c>
      <c r="CZ1044" s="14" t="s">
        <v>375</v>
      </c>
      <c r="DA1044" s="13" t="s">
        <v>375</v>
      </c>
      <c r="DB1044" s="13" t="s">
        <v>375</v>
      </c>
      <c r="DC1044" s="40"/>
      <c r="DD1044" s="13" t="str">
        <f t="shared" si="239"/>
        <v/>
      </c>
      <c r="DE1044" s="13" t="str">
        <f t="shared" si="240"/>
        <v/>
      </c>
      <c r="DF1044" s="13" t="str">
        <f t="shared" si="241"/>
        <v/>
      </c>
      <c r="DG1044" s="40">
        <f t="shared" si="242"/>
        <v>0</v>
      </c>
      <c r="DH1044" s="13" t="str">
        <f t="shared" si="236"/>
        <v/>
      </c>
      <c r="DI1044" s="22" t="str">
        <f t="shared" si="237"/>
        <v/>
      </c>
      <c r="DJ1044" s="13" t="str">
        <f>IF(DI1044="","",RANK(DI1044,$DI$9:$DI$1415,1)+COUNTIF($DI$9:DI1044,DI1044)-1)</f>
        <v/>
      </c>
      <c r="DK1044" s="13" t="str">
        <f t="shared" si="238"/>
        <v/>
      </c>
      <c r="DL1044" s="13" t="str">
        <f t="shared" si="243"/>
        <v/>
      </c>
      <c r="DM1044" s="14" t="str">
        <f t="shared" si="244"/>
        <v/>
      </c>
      <c r="DN1044" s="13" t="str">
        <f t="shared" si="245"/>
        <v/>
      </c>
      <c r="DO1044" s="40">
        <f t="shared" si="246"/>
        <v>0</v>
      </c>
      <c r="DP1044" s="40"/>
      <c r="DQ1044" s="13" t="str">
        <f t="shared" si="247"/>
        <v/>
      </c>
      <c r="DR1044" s="13"/>
      <c r="DS1044" s="13"/>
    </row>
    <row r="1045" spans="1:123" x14ac:dyDescent="0.2">
      <c r="A1045" s="22"/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  <c r="CC1045" s="22"/>
      <c r="CD1045" s="22"/>
      <c r="CE1045" s="22"/>
      <c r="CF1045" s="22"/>
      <c r="CG1045" s="22"/>
      <c r="CH1045" s="22"/>
      <c r="CI1045" s="22"/>
      <c r="CJ1045" s="22"/>
      <c r="CK1045" s="22"/>
      <c r="CL1045" s="22"/>
      <c r="CM1045" s="22"/>
      <c r="CN1045" s="22"/>
      <c r="CO1045" s="22"/>
      <c r="CP1045" s="22"/>
      <c r="CQ1045" s="22"/>
      <c r="CR1045" s="22"/>
      <c r="CS1045" s="22"/>
      <c r="CT1045" s="22"/>
      <c r="CU1045" s="22"/>
      <c r="CV1045" s="22"/>
      <c r="CW1045" s="22"/>
      <c r="CX1045" s="22">
        <v>1037</v>
      </c>
      <c r="CY1045" s="13" t="s">
        <v>2373</v>
      </c>
      <c r="CZ1045" s="14" t="s">
        <v>2374</v>
      </c>
      <c r="DA1045" s="13" t="s">
        <v>95</v>
      </c>
      <c r="DB1045" s="13" t="s">
        <v>102</v>
      </c>
      <c r="DC1045" s="40"/>
      <c r="DD1045" s="13" t="str">
        <f t="shared" si="239"/>
        <v/>
      </c>
      <c r="DE1045" s="13" t="str">
        <f t="shared" si="240"/>
        <v/>
      </c>
      <c r="DF1045" s="13" t="str">
        <f t="shared" si="241"/>
        <v/>
      </c>
      <c r="DG1045" s="40">
        <f t="shared" si="242"/>
        <v>0</v>
      </c>
      <c r="DH1045" s="13" t="str">
        <f t="shared" si="236"/>
        <v/>
      </c>
      <c r="DI1045" s="22" t="str">
        <f t="shared" si="237"/>
        <v/>
      </c>
      <c r="DJ1045" s="13" t="str">
        <f>IF(DI1045="","",RANK(DI1045,$DI$9:$DI$1415,1)+COUNTIF($DI$9:DI1045,DI1045)-1)</f>
        <v/>
      </c>
      <c r="DK1045" s="13" t="str">
        <f t="shared" si="238"/>
        <v/>
      </c>
      <c r="DL1045" s="13" t="str">
        <f t="shared" si="243"/>
        <v/>
      </c>
      <c r="DM1045" s="14" t="str">
        <f t="shared" si="244"/>
        <v/>
      </c>
      <c r="DN1045" s="13" t="str">
        <f t="shared" si="245"/>
        <v/>
      </c>
      <c r="DO1045" s="40">
        <f t="shared" si="246"/>
        <v>0</v>
      </c>
      <c r="DP1045" s="40"/>
      <c r="DQ1045" s="13" t="str">
        <f t="shared" si="247"/>
        <v/>
      </c>
      <c r="DR1045" s="13"/>
      <c r="DS1045" s="13"/>
    </row>
    <row r="1046" spans="1:123" x14ac:dyDescent="0.2">
      <c r="A1046" s="22"/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  <c r="CC1046" s="22"/>
      <c r="CD1046" s="22"/>
      <c r="CE1046" s="22"/>
      <c r="CF1046" s="22"/>
      <c r="CG1046" s="22"/>
      <c r="CH1046" s="22"/>
      <c r="CI1046" s="22"/>
      <c r="CJ1046" s="22"/>
      <c r="CK1046" s="22"/>
      <c r="CL1046" s="22"/>
      <c r="CM1046" s="22"/>
      <c r="CN1046" s="22"/>
      <c r="CO1046" s="22"/>
      <c r="CP1046" s="22"/>
      <c r="CQ1046" s="22"/>
      <c r="CR1046" s="22"/>
      <c r="CS1046" s="22"/>
      <c r="CT1046" s="22"/>
      <c r="CU1046" s="22"/>
      <c r="CV1046" s="22"/>
      <c r="CW1046" s="22"/>
      <c r="CX1046" s="22">
        <v>1038</v>
      </c>
      <c r="CY1046" s="13" t="s">
        <v>2375</v>
      </c>
      <c r="CZ1046" s="14" t="s">
        <v>375</v>
      </c>
      <c r="DA1046" s="13" t="s">
        <v>375</v>
      </c>
      <c r="DB1046" s="13" t="s">
        <v>375</v>
      </c>
      <c r="DC1046" s="40"/>
      <c r="DD1046" s="13" t="str">
        <f t="shared" si="239"/>
        <v/>
      </c>
      <c r="DE1046" s="13" t="str">
        <f t="shared" si="240"/>
        <v/>
      </c>
      <c r="DF1046" s="13" t="str">
        <f t="shared" si="241"/>
        <v/>
      </c>
      <c r="DG1046" s="40">
        <f t="shared" si="242"/>
        <v>0</v>
      </c>
      <c r="DH1046" s="13" t="str">
        <f t="shared" si="236"/>
        <v/>
      </c>
      <c r="DI1046" s="22" t="str">
        <f t="shared" si="237"/>
        <v/>
      </c>
      <c r="DJ1046" s="13" t="str">
        <f>IF(DI1046="","",RANK(DI1046,$DI$9:$DI$1415,1)+COUNTIF($DI$9:DI1046,DI1046)-1)</f>
        <v/>
      </c>
      <c r="DK1046" s="13" t="str">
        <f t="shared" si="238"/>
        <v/>
      </c>
      <c r="DL1046" s="13" t="str">
        <f t="shared" si="243"/>
        <v/>
      </c>
      <c r="DM1046" s="14" t="str">
        <f t="shared" si="244"/>
        <v/>
      </c>
      <c r="DN1046" s="13" t="str">
        <f t="shared" si="245"/>
        <v/>
      </c>
      <c r="DO1046" s="40">
        <f t="shared" si="246"/>
        <v>0</v>
      </c>
      <c r="DP1046" s="40"/>
      <c r="DQ1046" s="13" t="str">
        <f t="shared" si="247"/>
        <v/>
      </c>
      <c r="DR1046" s="13"/>
      <c r="DS1046" s="13"/>
    </row>
    <row r="1047" spans="1:123" x14ac:dyDescent="0.2">
      <c r="A1047" s="22"/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  <c r="CC1047" s="22"/>
      <c r="CD1047" s="22"/>
      <c r="CE1047" s="22"/>
      <c r="CF1047" s="22"/>
      <c r="CG1047" s="22"/>
      <c r="CH1047" s="22"/>
      <c r="CI1047" s="22"/>
      <c r="CJ1047" s="22"/>
      <c r="CK1047" s="22"/>
      <c r="CL1047" s="22"/>
      <c r="CM1047" s="22"/>
      <c r="CN1047" s="22"/>
      <c r="CO1047" s="22"/>
      <c r="CP1047" s="22"/>
      <c r="CQ1047" s="22"/>
      <c r="CR1047" s="22"/>
      <c r="CS1047" s="22"/>
      <c r="CT1047" s="22"/>
      <c r="CU1047" s="22"/>
      <c r="CV1047" s="22"/>
      <c r="CW1047" s="22"/>
      <c r="CX1047" s="22">
        <v>1039</v>
      </c>
      <c r="CY1047" s="13" t="s">
        <v>2376</v>
      </c>
      <c r="CZ1047" s="14" t="s">
        <v>375</v>
      </c>
      <c r="DA1047" s="13" t="s">
        <v>375</v>
      </c>
      <c r="DB1047" s="13" t="s">
        <v>375</v>
      </c>
      <c r="DC1047" s="40"/>
      <c r="DD1047" s="13" t="str">
        <f t="shared" si="239"/>
        <v/>
      </c>
      <c r="DE1047" s="13" t="str">
        <f t="shared" si="240"/>
        <v/>
      </c>
      <c r="DF1047" s="13" t="str">
        <f t="shared" si="241"/>
        <v/>
      </c>
      <c r="DG1047" s="40">
        <f t="shared" si="242"/>
        <v>0</v>
      </c>
      <c r="DH1047" s="13" t="str">
        <f t="shared" si="236"/>
        <v/>
      </c>
      <c r="DI1047" s="22" t="str">
        <f t="shared" si="237"/>
        <v/>
      </c>
      <c r="DJ1047" s="13" t="str">
        <f>IF(DI1047="","",RANK(DI1047,$DI$9:$DI$1415,1)+COUNTIF($DI$9:DI1047,DI1047)-1)</f>
        <v/>
      </c>
      <c r="DK1047" s="13" t="str">
        <f t="shared" si="238"/>
        <v/>
      </c>
      <c r="DL1047" s="13" t="str">
        <f t="shared" si="243"/>
        <v/>
      </c>
      <c r="DM1047" s="14" t="str">
        <f t="shared" si="244"/>
        <v/>
      </c>
      <c r="DN1047" s="13" t="str">
        <f t="shared" si="245"/>
        <v/>
      </c>
      <c r="DO1047" s="40">
        <f t="shared" si="246"/>
        <v>0</v>
      </c>
      <c r="DP1047" s="40"/>
      <c r="DQ1047" s="13" t="str">
        <f t="shared" si="247"/>
        <v/>
      </c>
      <c r="DR1047" s="13"/>
      <c r="DS1047" s="13"/>
    </row>
    <row r="1048" spans="1:123" x14ac:dyDescent="0.2">
      <c r="A1048" s="22"/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  <c r="CC1048" s="22"/>
      <c r="CD1048" s="22"/>
      <c r="CE1048" s="22"/>
      <c r="CF1048" s="22"/>
      <c r="CG1048" s="22"/>
      <c r="CH1048" s="22"/>
      <c r="CI1048" s="22"/>
      <c r="CJ1048" s="22"/>
      <c r="CK1048" s="22"/>
      <c r="CL1048" s="22"/>
      <c r="CM1048" s="22"/>
      <c r="CN1048" s="22"/>
      <c r="CO1048" s="22"/>
      <c r="CP1048" s="22"/>
      <c r="CQ1048" s="22"/>
      <c r="CR1048" s="22"/>
      <c r="CS1048" s="22"/>
      <c r="CT1048" s="22"/>
      <c r="CU1048" s="22"/>
      <c r="CV1048" s="22"/>
      <c r="CW1048" s="22"/>
      <c r="CX1048" s="22">
        <v>1040</v>
      </c>
      <c r="CY1048" s="13" t="s">
        <v>2377</v>
      </c>
      <c r="CZ1048" s="14" t="s">
        <v>375</v>
      </c>
      <c r="DA1048" s="13" t="s">
        <v>375</v>
      </c>
      <c r="DB1048" s="13" t="s">
        <v>375</v>
      </c>
      <c r="DC1048" s="40"/>
      <c r="DD1048" s="13" t="str">
        <f t="shared" si="239"/>
        <v/>
      </c>
      <c r="DE1048" s="13" t="str">
        <f t="shared" si="240"/>
        <v/>
      </c>
      <c r="DF1048" s="13" t="str">
        <f t="shared" si="241"/>
        <v/>
      </c>
      <c r="DG1048" s="40">
        <f t="shared" si="242"/>
        <v>0</v>
      </c>
      <c r="DH1048" s="13" t="str">
        <f t="shared" si="236"/>
        <v/>
      </c>
      <c r="DI1048" s="22" t="str">
        <f t="shared" si="237"/>
        <v/>
      </c>
      <c r="DJ1048" s="13" t="str">
        <f>IF(DI1048="","",RANK(DI1048,$DI$9:$DI$1415,1)+COUNTIF($DI$9:DI1048,DI1048)-1)</f>
        <v/>
      </c>
      <c r="DK1048" s="13" t="str">
        <f t="shared" si="238"/>
        <v/>
      </c>
      <c r="DL1048" s="13" t="str">
        <f t="shared" si="243"/>
        <v/>
      </c>
      <c r="DM1048" s="14" t="str">
        <f t="shared" si="244"/>
        <v/>
      </c>
      <c r="DN1048" s="13" t="str">
        <f t="shared" si="245"/>
        <v/>
      </c>
      <c r="DO1048" s="40">
        <f t="shared" si="246"/>
        <v>0</v>
      </c>
      <c r="DP1048" s="40"/>
      <c r="DQ1048" s="13" t="str">
        <f t="shared" si="247"/>
        <v/>
      </c>
      <c r="DR1048" s="13"/>
      <c r="DS1048" s="13"/>
    </row>
    <row r="1049" spans="1:123" x14ac:dyDescent="0.2">
      <c r="A1049" s="22"/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  <c r="CC1049" s="22"/>
      <c r="CD1049" s="22"/>
      <c r="CE1049" s="22"/>
      <c r="CF1049" s="22"/>
      <c r="CG1049" s="22"/>
      <c r="CH1049" s="22"/>
      <c r="CI1049" s="22"/>
      <c r="CJ1049" s="22"/>
      <c r="CK1049" s="22"/>
      <c r="CL1049" s="22"/>
      <c r="CM1049" s="22"/>
      <c r="CN1049" s="22"/>
      <c r="CO1049" s="22"/>
      <c r="CP1049" s="22"/>
      <c r="CQ1049" s="22"/>
      <c r="CR1049" s="22"/>
      <c r="CS1049" s="22"/>
      <c r="CT1049" s="22"/>
      <c r="CU1049" s="22"/>
      <c r="CV1049" s="22"/>
      <c r="CW1049" s="22"/>
      <c r="CX1049" s="22">
        <v>1041</v>
      </c>
      <c r="CY1049" s="13" t="s">
        <v>2378</v>
      </c>
      <c r="CZ1049" s="14" t="s">
        <v>375</v>
      </c>
      <c r="DA1049" s="13" t="s">
        <v>375</v>
      </c>
      <c r="DB1049" s="13" t="s">
        <v>375</v>
      </c>
      <c r="DC1049" s="40"/>
      <c r="DD1049" s="13" t="str">
        <f t="shared" si="239"/>
        <v/>
      </c>
      <c r="DE1049" s="13" t="str">
        <f t="shared" si="240"/>
        <v/>
      </c>
      <c r="DF1049" s="13" t="str">
        <f t="shared" si="241"/>
        <v/>
      </c>
      <c r="DG1049" s="40">
        <f t="shared" si="242"/>
        <v>0</v>
      </c>
      <c r="DH1049" s="13" t="str">
        <f t="shared" si="236"/>
        <v/>
      </c>
      <c r="DI1049" s="22" t="str">
        <f t="shared" si="237"/>
        <v/>
      </c>
      <c r="DJ1049" s="13" t="str">
        <f>IF(DI1049="","",RANK(DI1049,$DI$9:$DI$1415,1)+COUNTIF($DI$9:DI1049,DI1049)-1)</f>
        <v/>
      </c>
      <c r="DK1049" s="13" t="str">
        <f t="shared" si="238"/>
        <v/>
      </c>
      <c r="DL1049" s="13" t="str">
        <f t="shared" si="243"/>
        <v/>
      </c>
      <c r="DM1049" s="14" t="str">
        <f t="shared" si="244"/>
        <v/>
      </c>
      <c r="DN1049" s="13" t="str">
        <f t="shared" si="245"/>
        <v/>
      </c>
      <c r="DO1049" s="40">
        <f t="shared" si="246"/>
        <v>0</v>
      </c>
      <c r="DP1049" s="40"/>
      <c r="DQ1049" s="13" t="str">
        <f t="shared" si="247"/>
        <v/>
      </c>
      <c r="DR1049" s="13"/>
      <c r="DS1049" s="13"/>
    </row>
    <row r="1050" spans="1:123" x14ac:dyDescent="0.2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  <c r="CC1050" s="22"/>
      <c r="CD1050" s="22"/>
      <c r="CE1050" s="22"/>
      <c r="CF1050" s="22"/>
      <c r="CG1050" s="22"/>
      <c r="CH1050" s="22"/>
      <c r="CI1050" s="22"/>
      <c r="CJ1050" s="22"/>
      <c r="CK1050" s="22"/>
      <c r="CL1050" s="22"/>
      <c r="CM1050" s="22"/>
      <c r="CN1050" s="22"/>
      <c r="CO1050" s="22"/>
      <c r="CP1050" s="22"/>
      <c r="CQ1050" s="22"/>
      <c r="CR1050" s="22"/>
      <c r="CS1050" s="22"/>
      <c r="CT1050" s="22"/>
      <c r="CU1050" s="22"/>
      <c r="CV1050" s="22"/>
      <c r="CW1050" s="22"/>
      <c r="CX1050" s="22">
        <v>1042</v>
      </c>
      <c r="CY1050" s="13" t="s">
        <v>2379</v>
      </c>
      <c r="CZ1050" s="14" t="s">
        <v>375</v>
      </c>
      <c r="DA1050" s="13" t="s">
        <v>375</v>
      </c>
      <c r="DB1050" s="13" t="s">
        <v>375</v>
      </c>
      <c r="DC1050" s="40"/>
      <c r="DD1050" s="13" t="str">
        <f t="shared" si="239"/>
        <v/>
      </c>
      <c r="DE1050" s="13" t="str">
        <f t="shared" si="240"/>
        <v/>
      </c>
      <c r="DF1050" s="13" t="str">
        <f t="shared" si="241"/>
        <v/>
      </c>
      <c r="DG1050" s="40">
        <f t="shared" si="242"/>
        <v>0</v>
      </c>
      <c r="DH1050" s="13" t="str">
        <f t="shared" si="236"/>
        <v/>
      </c>
      <c r="DI1050" s="22" t="str">
        <f t="shared" si="237"/>
        <v/>
      </c>
      <c r="DJ1050" s="13" t="str">
        <f>IF(DI1050="","",RANK(DI1050,$DI$9:$DI$1415,1)+COUNTIF($DI$9:DI1050,DI1050)-1)</f>
        <v/>
      </c>
      <c r="DK1050" s="13" t="str">
        <f t="shared" si="238"/>
        <v/>
      </c>
      <c r="DL1050" s="13" t="str">
        <f t="shared" si="243"/>
        <v/>
      </c>
      <c r="DM1050" s="14" t="str">
        <f t="shared" si="244"/>
        <v/>
      </c>
      <c r="DN1050" s="13" t="str">
        <f t="shared" si="245"/>
        <v/>
      </c>
      <c r="DO1050" s="40">
        <f t="shared" si="246"/>
        <v>0</v>
      </c>
      <c r="DP1050" s="40"/>
      <c r="DQ1050" s="13" t="str">
        <f t="shared" si="247"/>
        <v/>
      </c>
      <c r="DR1050" s="13"/>
      <c r="DS1050" s="13"/>
    </row>
    <row r="1051" spans="1:123" x14ac:dyDescent="0.2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  <c r="CC1051" s="22"/>
      <c r="CD1051" s="22"/>
      <c r="CE1051" s="22"/>
      <c r="CF1051" s="22"/>
      <c r="CG1051" s="22"/>
      <c r="CH1051" s="22"/>
      <c r="CI1051" s="22"/>
      <c r="CJ1051" s="22"/>
      <c r="CK1051" s="22"/>
      <c r="CL1051" s="22"/>
      <c r="CM1051" s="22"/>
      <c r="CN1051" s="22"/>
      <c r="CO1051" s="22"/>
      <c r="CP1051" s="22"/>
      <c r="CQ1051" s="22"/>
      <c r="CR1051" s="22"/>
      <c r="CS1051" s="22"/>
      <c r="CT1051" s="22"/>
      <c r="CU1051" s="22"/>
      <c r="CV1051" s="22"/>
      <c r="CW1051" s="22"/>
      <c r="CX1051" s="22">
        <v>1043</v>
      </c>
      <c r="CY1051" s="13" t="s">
        <v>2380</v>
      </c>
      <c r="CZ1051" s="14" t="s">
        <v>375</v>
      </c>
      <c r="DA1051" s="13" t="s">
        <v>375</v>
      </c>
      <c r="DB1051" s="13" t="s">
        <v>375</v>
      </c>
      <c r="DC1051" s="40"/>
      <c r="DD1051" s="13" t="str">
        <f t="shared" si="239"/>
        <v/>
      </c>
      <c r="DE1051" s="13" t="str">
        <f t="shared" si="240"/>
        <v/>
      </c>
      <c r="DF1051" s="13" t="str">
        <f t="shared" si="241"/>
        <v/>
      </c>
      <c r="DG1051" s="40">
        <f t="shared" si="242"/>
        <v>0</v>
      </c>
      <c r="DH1051" s="13" t="str">
        <f t="shared" si="236"/>
        <v/>
      </c>
      <c r="DI1051" s="22" t="str">
        <f t="shared" si="237"/>
        <v/>
      </c>
      <c r="DJ1051" s="13" t="str">
        <f>IF(DI1051="","",RANK(DI1051,$DI$9:$DI$1415,1)+COUNTIF($DI$9:DI1051,DI1051)-1)</f>
        <v/>
      </c>
      <c r="DK1051" s="13" t="str">
        <f t="shared" si="238"/>
        <v/>
      </c>
      <c r="DL1051" s="13" t="str">
        <f t="shared" si="243"/>
        <v/>
      </c>
      <c r="DM1051" s="14" t="str">
        <f t="shared" si="244"/>
        <v/>
      </c>
      <c r="DN1051" s="13" t="str">
        <f t="shared" si="245"/>
        <v/>
      </c>
      <c r="DO1051" s="40">
        <f t="shared" si="246"/>
        <v>0</v>
      </c>
      <c r="DP1051" s="40"/>
      <c r="DQ1051" s="13" t="str">
        <f t="shared" si="247"/>
        <v/>
      </c>
      <c r="DR1051" s="13"/>
      <c r="DS1051" s="13"/>
    </row>
    <row r="1052" spans="1:123" x14ac:dyDescent="0.2">
      <c r="A1052" s="22"/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  <c r="CC1052" s="22"/>
      <c r="CD1052" s="22"/>
      <c r="CE1052" s="22"/>
      <c r="CF1052" s="22"/>
      <c r="CG1052" s="22"/>
      <c r="CH1052" s="22"/>
      <c r="CI1052" s="22"/>
      <c r="CJ1052" s="22"/>
      <c r="CK1052" s="22"/>
      <c r="CL1052" s="22"/>
      <c r="CM1052" s="22"/>
      <c r="CN1052" s="22"/>
      <c r="CO1052" s="22"/>
      <c r="CP1052" s="22"/>
      <c r="CQ1052" s="22"/>
      <c r="CR1052" s="22"/>
      <c r="CS1052" s="22"/>
      <c r="CT1052" s="22"/>
      <c r="CU1052" s="22"/>
      <c r="CV1052" s="22"/>
      <c r="CW1052" s="22"/>
      <c r="CX1052" s="22">
        <v>1044</v>
      </c>
      <c r="CY1052" s="13" t="s">
        <v>2381</v>
      </c>
      <c r="CZ1052" s="14" t="s">
        <v>375</v>
      </c>
      <c r="DA1052" s="13" t="s">
        <v>375</v>
      </c>
      <c r="DB1052" s="13" t="s">
        <v>375</v>
      </c>
      <c r="DC1052" s="40"/>
      <c r="DD1052" s="13" t="str">
        <f t="shared" si="239"/>
        <v/>
      </c>
      <c r="DE1052" s="13" t="str">
        <f t="shared" si="240"/>
        <v/>
      </c>
      <c r="DF1052" s="13" t="str">
        <f t="shared" si="241"/>
        <v/>
      </c>
      <c r="DG1052" s="40">
        <f t="shared" si="242"/>
        <v>0</v>
      </c>
      <c r="DH1052" s="13" t="str">
        <f t="shared" si="236"/>
        <v/>
      </c>
      <c r="DI1052" s="22" t="str">
        <f t="shared" si="237"/>
        <v/>
      </c>
      <c r="DJ1052" s="13" t="str">
        <f>IF(DI1052="","",RANK(DI1052,$DI$9:$DI$1415,1)+COUNTIF($DI$9:DI1052,DI1052)-1)</f>
        <v/>
      </c>
      <c r="DK1052" s="13" t="str">
        <f t="shared" si="238"/>
        <v/>
      </c>
      <c r="DL1052" s="13" t="str">
        <f t="shared" si="243"/>
        <v/>
      </c>
      <c r="DM1052" s="14" t="str">
        <f t="shared" si="244"/>
        <v/>
      </c>
      <c r="DN1052" s="13" t="str">
        <f t="shared" si="245"/>
        <v/>
      </c>
      <c r="DO1052" s="40">
        <f t="shared" si="246"/>
        <v>0</v>
      </c>
      <c r="DP1052" s="40"/>
      <c r="DQ1052" s="13" t="str">
        <f t="shared" si="247"/>
        <v/>
      </c>
      <c r="DR1052" s="13"/>
      <c r="DS1052" s="13"/>
    </row>
    <row r="1053" spans="1:123" x14ac:dyDescent="0.2">
      <c r="A1053" s="22"/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  <c r="CC1053" s="22"/>
      <c r="CD1053" s="22"/>
      <c r="CE1053" s="22"/>
      <c r="CF1053" s="22"/>
      <c r="CG1053" s="22"/>
      <c r="CH1053" s="22"/>
      <c r="CI1053" s="22"/>
      <c r="CJ1053" s="22"/>
      <c r="CK1053" s="22"/>
      <c r="CL1053" s="22"/>
      <c r="CM1053" s="22"/>
      <c r="CN1053" s="22"/>
      <c r="CO1053" s="22"/>
      <c r="CP1053" s="22"/>
      <c r="CQ1053" s="22"/>
      <c r="CR1053" s="22"/>
      <c r="CS1053" s="22"/>
      <c r="CT1053" s="22"/>
      <c r="CU1053" s="22"/>
      <c r="CV1053" s="22"/>
      <c r="CW1053" s="22"/>
      <c r="CX1053" s="22">
        <v>1045</v>
      </c>
      <c r="CY1053" s="13" t="s">
        <v>2382</v>
      </c>
      <c r="CZ1053" s="14" t="s">
        <v>375</v>
      </c>
      <c r="DA1053" s="13" t="s">
        <v>375</v>
      </c>
      <c r="DB1053" s="13" t="s">
        <v>375</v>
      </c>
      <c r="DC1053" s="40"/>
      <c r="DD1053" s="13" t="str">
        <f t="shared" si="239"/>
        <v/>
      </c>
      <c r="DE1053" s="13" t="str">
        <f t="shared" si="240"/>
        <v/>
      </c>
      <c r="DF1053" s="13" t="str">
        <f t="shared" si="241"/>
        <v/>
      </c>
      <c r="DG1053" s="40">
        <f t="shared" si="242"/>
        <v>0</v>
      </c>
      <c r="DH1053" s="13" t="str">
        <f t="shared" si="236"/>
        <v/>
      </c>
      <c r="DI1053" s="22" t="str">
        <f t="shared" si="237"/>
        <v/>
      </c>
      <c r="DJ1053" s="13" t="str">
        <f>IF(DI1053="","",RANK(DI1053,$DI$9:$DI$1415,1)+COUNTIF($DI$9:DI1053,DI1053)-1)</f>
        <v/>
      </c>
      <c r="DK1053" s="13" t="str">
        <f t="shared" si="238"/>
        <v/>
      </c>
      <c r="DL1053" s="13" t="str">
        <f t="shared" si="243"/>
        <v/>
      </c>
      <c r="DM1053" s="14" t="str">
        <f t="shared" si="244"/>
        <v/>
      </c>
      <c r="DN1053" s="13" t="str">
        <f t="shared" si="245"/>
        <v/>
      </c>
      <c r="DO1053" s="40">
        <f t="shared" si="246"/>
        <v>0</v>
      </c>
      <c r="DP1053" s="40"/>
      <c r="DQ1053" s="13" t="str">
        <f t="shared" si="247"/>
        <v/>
      </c>
      <c r="DR1053" s="13"/>
      <c r="DS1053" s="13"/>
    </row>
    <row r="1054" spans="1:123" x14ac:dyDescent="0.2">
      <c r="A1054" s="22"/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22"/>
      <c r="CD1054" s="22"/>
      <c r="CE1054" s="22"/>
      <c r="CF1054" s="22"/>
      <c r="CG1054" s="22"/>
      <c r="CH1054" s="22"/>
      <c r="CI1054" s="22"/>
      <c r="CJ1054" s="22"/>
      <c r="CK1054" s="22"/>
      <c r="CL1054" s="22"/>
      <c r="CM1054" s="22"/>
      <c r="CN1054" s="22"/>
      <c r="CO1054" s="22"/>
      <c r="CP1054" s="22"/>
      <c r="CQ1054" s="22"/>
      <c r="CR1054" s="22"/>
      <c r="CS1054" s="22"/>
      <c r="CT1054" s="22"/>
      <c r="CU1054" s="22"/>
      <c r="CV1054" s="22"/>
      <c r="CW1054" s="22"/>
      <c r="CX1054" s="22">
        <v>1046</v>
      </c>
      <c r="CY1054" s="13" t="s">
        <v>2383</v>
      </c>
      <c r="CZ1054" s="14" t="s">
        <v>375</v>
      </c>
      <c r="DA1054" s="13" t="s">
        <v>375</v>
      </c>
      <c r="DB1054" s="13" t="s">
        <v>375</v>
      </c>
      <c r="DC1054" s="40"/>
      <c r="DD1054" s="13" t="str">
        <f t="shared" si="239"/>
        <v/>
      </c>
      <c r="DE1054" s="13" t="str">
        <f t="shared" si="240"/>
        <v/>
      </c>
      <c r="DF1054" s="13" t="str">
        <f t="shared" si="241"/>
        <v/>
      </c>
      <c r="DG1054" s="40">
        <f t="shared" si="242"/>
        <v>0</v>
      </c>
      <c r="DH1054" s="13" t="str">
        <f t="shared" si="236"/>
        <v/>
      </c>
      <c r="DI1054" s="22" t="str">
        <f t="shared" si="237"/>
        <v/>
      </c>
      <c r="DJ1054" s="13" t="str">
        <f>IF(DI1054="","",RANK(DI1054,$DI$9:$DI$1415,1)+COUNTIF($DI$9:DI1054,DI1054)-1)</f>
        <v/>
      </c>
      <c r="DK1054" s="13" t="str">
        <f t="shared" si="238"/>
        <v/>
      </c>
      <c r="DL1054" s="13" t="str">
        <f t="shared" si="243"/>
        <v/>
      </c>
      <c r="DM1054" s="14" t="str">
        <f t="shared" si="244"/>
        <v/>
      </c>
      <c r="DN1054" s="13" t="str">
        <f t="shared" si="245"/>
        <v/>
      </c>
      <c r="DO1054" s="40">
        <f t="shared" si="246"/>
        <v>0</v>
      </c>
      <c r="DP1054" s="40"/>
      <c r="DQ1054" s="13" t="str">
        <f t="shared" si="247"/>
        <v/>
      </c>
      <c r="DR1054" s="13"/>
      <c r="DS1054" s="13"/>
    </row>
    <row r="1055" spans="1:123" x14ac:dyDescent="0.2">
      <c r="A1055" s="22"/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  <c r="CC1055" s="22"/>
      <c r="CD1055" s="22"/>
      <c r="CE1055" s="22"/>
      <c r="CF1055" s="22"/>
      <c r="CG1055" s="22"/>
      <c r="CH1055" s="22"/>
      <c r="CI1055" s="22"/>
      <c r="CJ1055" s="22"/>
      <c r="CK1055" s="22"/>
      <c r="CL1055" s="22"/>
      <c r="CM1055" s="22"/>
      <c r="CN1055" s="22"/>
      <c r="CO1055" s="22"/>
      <c r="CP1055" s="22"/>
      <c r="CQ1055" s="22"/>
      <c r="CR1055" s="22"/>
      <c r="CS1055" s="22"/>
      <c r="CT1055" s="22"/>
      <c r="CU1055" s="22"/>
      <c r="CV1055" s="22"/>
      <c r="CW1055" s="22"/>
      <c r="CX1055" s="22">
        <v>1047</v>
      </c>
      <c r="CY1055" s="13" t="s">
        <v>2384</v>
      </c>
      <c r="CZ1055" s="14" t="s">
        <v>375</v>
      </c>
      <c r="DA1055" s="13" t="s">
        <v>375</v>
      </c>
      <c r="DB1055" s="13" t="s">
        <v>375</v>
      </c>
      <c r="DC1055" s="40"/>
      <c r="DD1055" s="13" t="str">
        <f t="shared" si="239"/>
        <v/>
      </c>
      <c r="DE1055" s="13" t="str">
        <f t="shared" si="240"/>
        <v/>
      </c>
      <c r="DF1055" s="13" t="str">
        <f t="shared" si="241"/>
        <v/>
      </c>
      <c r="DG1055" s="40">
        <f t="shared" si="242"/>
        <v>0</v>
      </c>
      <c r="DH1055" s="13" t="str">
        <f t="shared" si="236"/>
        <v/>
      </c>
      <c r="DI1055" s="22" t="str">
        <f t="shared" si="237"/>
        <v/>
      </c>
      <c r="DJ1055" s="13" t="str">
        <f>IF(DI1055="","",RANK(DI1055,$DI$9:$DI$1415,1)+COUNTIF($DI$9:DI1055,DI1055)-1)</f>
        <v/>
      </c>
      <c r="DK1055" s="13" t="str">
        <f t="shared" si="238"/>
        <v/>
      </c>
      <c r="DL1055" s="13" t="str">
        <f t="shared" si="243"/>
        <v/>
      </c>
      <c r="DM1055" s="14" t="str">
        <f t="shared" si="244"/>
        <v/>
      </c>
      <c r="DN1055" s="13" t="str">
        <f t="shared" si="245"/>
        <v/>
      </c>
      <c r="DO1055" s="40">
        <f t="shared" si="246"/>
        <v>0</v>
      </c>
      <c r="DP1055" s="40"/>
      <c r="DQ1055" s="13" t="str">
        <f t="shared" si="247"/>
        <v/>
      </c>
      <c r="DR1055" s="13"/>
      <c r="DS1055" s="13"/>
    </row>
    <row r="1056" spans="1:123" x14ac:dyDescent="0.2">
      <c r="A1056" s="22"/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  <c r="CC1056" s="22"/>
      <c r="CD1056" s="22"/>
      <c r="CE1056" s="22"/>
      <c r="CF1056" s="22"/>
      <c r="CG1056" s="22"/>
      <c r="CH1056" s="22"/>
      <c r="CI1056" s="22"/>
      <c r="CJ1056" s="22"/>
      <c r="CK1056" s="22"/>
      <c r="CL1056" s="22"/>
      <c r="CM1056" s="22"/>
      <c r="CN1056" s="22"/>
      <c r="CO1056" s="22"/>
      <c r="CP1056" s="22"/>
      <c r="CQ1056" s="22"/>
      <c r="CR1056" s="22"/>
      <c r="CS1056" s="22"/>
      <c r="CT1056" s="22"/>
      <c r="CU1056" s="22"/>
      <c r="CV1056" s="22"/>
      <c r="CW1056" s="22"/>
      <c r="CX1056" s="22">
        <v>1048</v>
      </c>
      <c r="CY1056" s="13" t="s">
        <v>2385</v>
      </c>
      <c r="CZ1056" s="14" t="s">
        <v>375</v>
      </c>
      <c r="DA1056" s="13" t="s">
        <v>375</v>
      </c>
      <c r="DB1056" s="13" t="s">
        <v>375</v>
      </c>
      <c r="DC1056" s="40"/>
      <c r="DD1056" s="13" t="str">
        <f t="shared" si="239"/>
        <v/>
      </c>
      <c r="DE1056" s="13" t="str">
        <f t="shared" si="240"/>
        <v/>
      </c>
      <c r="DF1056" s="13" t="str">
        <f t="shared" si="241"/>
        <v/>
      </c>
      <c r="DG1056" s="40">
        <f t="shared" si="242"/>
        <v>0</v>
      </c>
      <c r="DH1056" s="13" t="str">
        <f t="shared" si="236"/>
        <v/>
      </c>
      <c r="DI1056" s="22" t="str">
        <f t="shared" si="237"/>
        <v/>
      </c>
      <c r="DJ1056" s="13" t="str">
        <f>IF(DI1056="","",RANK(DI1056,$DI$9:$DI$1415,1)+COUNTIF($DI$9:DI1056,DI1056)-1)</f>
        <v/>
      </c>
      <c r="DK1056" s="13" t="str">
        <f t="shared" si="238"/>
        <v/>
      </c>
      <c r="DL1056" s="13" t="str">
        <f t="shared" si="243"/>
        <v/>
      </c>
      <c r="DM1056" s="14" t="str">
        <f t="shared" si="244"/>
        <v/>
      </c>
      <c r="DN1056" s="13" t="str">
        <f t="shared" si="245"/>
        <v/>
      </c>
      <c r="DO1056" s="40">
        <f t="shared" si="246"/>
        <v>0</v>
      </c>
      <c r="DP1056" s="40"/>
      <c r="DQ1056" s="13" t="str">
        <f t="shared" si="247"/>
        <v/>
      </c>
      <c r="DR1056" s="13"/>
      <c r="DS1056" s="13"/>
    </row>
    <row r="1057" spans="1:123" x14ac:dyDescent="0.2">
      <c r="A1057" s="22"/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  <c r="CC1057" s="22"/>
      <c r="CD1057" s="22"/>
      <c r="CE1057" s="22"/>
      <c r="CF1057" s="22"/>
      <c r="CG1057" s="22"/>
      <c r="CH1057" s="22"/>
      <c r="CI1057" s="22"/>
      <c r="CJ1057" s="22"/>
      <c r="CK1057" s="22"/>
      <c r="CL1057" s="22"/>
      <c r="CM1057" s="22"/>
      <c r="CN1057" s="22"/>
      <c r="CO1057" s="22"/>
      <c r="CP1057" s="22"/>
      <c r="CQ1057" s="22"/>
      <c r="CR1057" s="22"/>
      <c r="CS1057" s="22"/>
      <c r="CT1057" s="22"/>
      <c r="CU1057" s="22"/>
      <c r="CV1057" s="22"/>
      <c r="CW1057" s="22"/>
      <c r="CX1057" s="22">
        <v>1049</v>
      </c>
      <c r="CY1057" s="13" t="s">
        <v>2386</v>
      </c>
      <c r="CZ1057" s="14" t="s">
        <v>375</v>
      </c>
      <c r="DA1057" s="13" t="s">
        <v>375</v>
      </c>
      <c r="DB1057" s="13" t="s">
        <v>375</v>
      </c>
      <c r="DC1057" s="40"/>
      <c r="DD1057" s="13" t="str">
        <f t="shared" si="239"/>
        <v/>
      </c>
      <c r="DE1057" s="13" t="str">
        <f t="shared" si="240"/>
        <v/>
      </c>
      <c r="DF1057" s="13" t="str">
        <f t="shared" si="241"/>
        <v/>
      </c>
      <c r="DG1057" s="40">
        <f t="shared" si="242"/>
        <v>0</v>
      </c>
      <c r="DH1057" s="13" t="str">
        <f t="shared" si="236"/>
        <v/>
      </c>
      <c r="DI1057" s="22" t="str">
        <f t="shared" si="237"/>
        <v/>
      </c>
      <c r="DJ1057" s="13" t="str">
        <f>IF(DI1057="","",RANK(DI1057,$DI$9:$DI$1415,1)+COUNTIF($DI$9:DI1057,DI1057)-1)</f>
        <v/>
      </c>
      <c r="DK1057" s="13" t="str">
        <f t="shared" si="238"/>
        <v/>
      </c>
      <c r="DL1057" s="13" t="str">
        <f t="shared" si="243"/>
        <v/>
      </c>
      <c r="DM1057" s="14" t="str">
        <f t="shared" si="244"/>
        <v/>
      </c>
      <c r="DN1057" s="13" t="str">
        <f t="shared" si="245"/>
        <v/>
      </c>
      <c r="DO1057" s="40">
        <f t="shared" si="246"/>
        <v>0</v>
      </c>
      <c r="DP1057" s="40"/>
      <c r="DQ1057" s="13" t="str">
        <f t="shared" si="247"/>
        <v/>
      </c>
      <c r="DR1057" s="13"/>
      <c r="DS1057" s="13"/>
    </row>
    <row r="1058" spans="1:123" x14ac:dyDescent="0.2">
      <c r="A1058" s="22"/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  <c r="CC1058" s="22"/>
      <c r="CD1058" s="22"/>
      <c r="CE1058" s="22"/>
      <c r="CF1058" s="22"/>
      <c r="CG1058" s="22"/>
      <c r="CH1058" s="22"/>
      <c r="CI1058" s="22"/>
      <c r="CJ1058" s="22"/>
      <c r="CK1058" s="22"/>
      <c r="CL1058" s="22"/>
      <c r="CM1058" s="22"/>
      <c r="CN1058" s="22"/>
      <c r="CO1058" s="22"/>
      <c r="CP1058" s="22"/>
      <c r="CQ1058" s="22"/>
      <c r="CR1058" s="22"/>
      <c r="CS1058" s="22"/>
      <c r="CT1058" s="22"/>
      <c r="CU1058" s="22"/>
      <c r="CV1058" s="22"/>
      <c r="CW1058" s="22"/>
      <c r="CX1058" s="22">
        <v>1050</v>
      </c>
      <c r="CY1058" s="13" t="s">
        <v>2387</v>
      </c>
      <c r="CZ1058" s="14" t="s">
        <v>375</v>
      </c>
      <c r="DA1058" s="13" t="s">
        <v>375</v>
      </c>
      <c r="DB1058" s="13" t="s">
        <v>375</v>
      </c>
      <c r="DC1058" s="40"/>
      <c r="DD1058" s="13" t="str">
        <f t="shared" si="239"/>
        <v/>
      </c>
      <c r="DE1058" s="13" t="str">
        <f t="shared" si="240"/>
        <v/>
      </c>
      <c r="DF1058" s="13" t="str">
        <f t="shared" si="241"/>
        <v/>
      </c>
      <c r="DG1058" s="40">
        <f t="shared" si="242"/>
        <v>0</v>
      </c>
      <c r="DH1058" s="13" t="str">
        <f t="shared" si="236"/>
        <v/>
      </c>
      <c r="DI1058" s="22" t="str">
        <f t="shared" si="237"/>
        <v/>
      </c>
      <c r="DJ1058" s="13" t="str">
        <f>IF(DI1058="","",RANK(DI1058,$DI$9:$DI$1415,1)+COUNTIF($DI$9:DI1058,DI1058)-1)</f>
        <v/>
      </c>
      <c r="DK1058" s="13" t="str">
        <f t="shared" si="238"/>
        <v/>
      </c>
      <c r="DL1058" s="13" t="str">
        <f t="shared" si="243"/>
        <v/>
      </c>
      <c r="DM1058" s="14" t="str">
        <f t="shared" si="244"/>
        <v/>
      </c>
      <c r="DN1058" s="13" t="str">
        <f t="shared" si="245"/>
        <v/>
      </c>
      <c r="DO1058" s="40">
        <f t="shared" si="246"/>
        <v>0</v>
      </c>
      <c r="DP1058" s="40"/>
      <c r="DQ1058" s="13" t="str">
        <f t="shared" si="247"/>
        <v/>
      </c>
      <c r="DR1058" s="13"/>
      <c r="DS1058" s="13"/>
    </row>
    <row r="1059" spans="1:123" x14ac:dyDescent="0.2">
      <c r="A1059" s="22"/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  <c r="CC1059" s="22"/>
      <c r="CD1059" s="22"/>
      <c r="CE1059" s="22"/>
      <c r="CF1059" s="22"/>
      <c r="CG1059" s="22"/>
      <c r="CH1059" s="22"/>
      <c r="CI1059" s="22"/>
      <c r="CJ1059" s="22"/>
      <c r="CK1059" s="22"/>
      <c r="CL1059" s="22"/>
      <c r="CM1059" s="22"/>
      <c r="CN1059" s="22"/>
      <c r="CO1059" s="22"/>
      <c r="CP1059" s="22"/>
      <c r="CQ1059" s="22"/>
      <c r="CR1059" s="22"/>
      <c r="CS1059" s="22"/>
      <c r="CT1059" s="22"/>
      <c r="CU1059" s="22"/>
      <c r="CV1059" s="22"/>
      <c r="CW1059" s="22"/>
      <c r="CX1059" s="22">
        <v>1051</v>
      </c>
      <c r="CY1059" s="13" t="s">
        <v>2388</v>
      </c>
      <c r="CZ1059" s="14" t="s">
        <v>2389</v>
      </c>
      <c r="DA1059" s="13" t="s">
        <v>95</v>
      </c>
      <c r="DB1059" s="13" t="s">
        <v>98</v>
      </c>
      <c r="DC1059" s="40"/>
      <c r="DD1059" s="13" t="str">
        <f t="shared" si="239"/>
        <v/>
      </c>
      <c r="DE1059" s="13" t="str">
        <f t="shared" si="240"/>
        <v/>
      </c>
      <c r="DF1059" s="13" t="str">
        <f t="shared" si="241"/>
        <v/>
      </c>
      <c r="DG1059" s="40">
        <f t="shared" si="242"/>
        <v>0</v>
      </c>
      <c r="DH1059" s="13" t="str">
        <f t="shared" si="236"/>
        <v/>
      </c>
      <c r="DI1059" s="22" t="str">
        <f t="shared" si="237"/>
        <v/>
      </c>
      <c r="DJ1059" s="13" t="str">
        <f>IF(DI1059="","",RANK(DI1059,$DI$9:$DI$1415,1)+COUNTIF($DI$9:DI1059,DI1059)-1)</f>
        <v/>
      </c>
      <c r="DK1059" s="13" t="str">
        <f t="shared" si="238"/>
        <v/>
      </c>
      <c r="DL1059" s="13" t="str">
        <f t="shared" si="243"/>
        <v/>
      </c>
      <c r="DM1059" s="14" t="str">
        <f t="shared" si="244"/>
        <v/>
      </c>
      <c r="DN1059" s="13" t="str">
        <f t="shared" si="245"/>
        <v/>
      </c>
      <c r="DO1059" s="40">
        <f t="shared" si="246"/>
        <v>0</v>
      </c>
      <c r="DP1059" s="40"/>
      <c r="DQ1059" s="13" t="str">
        <f t="shared" si="247"/>
        <v/>
      </c>
      <c r="DR1059" s="13"/>
      <c r="DS1059" s="13"/>
    </row>
    <row r="1060" spans="1:123" x14ac:dyDescent="0.2">
      <c r="A1060" s="22"/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  <c r="CC1060" s="22"/>
      <c r="CD1060" s="22"/>
      <c r="CE1060" s="22"/>
      <c r="CF1060" s="22"/>
      <c r="CG1060" s="22"/>
      <c r="CH1060" s="22"/>
      <c r="CI1060" s="22"/>
      <c r="CJ1060" s="22"/>
      <c r="CK1060" s="22"/>
      <c r="CL1060" s="22"/>
      <c r="CM1060" s="22"/>
      <c r="CN1060" s="22"/>
      <c r="CO1060" s="22"/>
      <c r="CP1060" s="22"/>
      <c r="CQ1060" s="22"/>
      <c r="CR1060" s="22"/>
      <c r="CS1060" s="22"/>
      <c r="CT1060" s="22"/>
      <c r="CU1060" s="22"/>
      <c r="CV1060" s="22"/>
      <c r="CW1060" s="22"/>
      <c r="CX1060" s="22">
        <v>1052</v>
      </c>
      <c r="CY1060" s="13" t="s">
        <v>2390</v>
      </c>
      <c r="CZ1060" s="14" t="s">
        <v>2391</v>
      </c>
      <c r="DA1060" s="13" t="s">
        <v>95</v>
      </c>
      <c r="DB1060" s="13" t="s">
        <v>100</v>
      </c>
      <c r="DC1060" s="40"/>
      <c r="DD1060" s="13" t="str">
        <f t="shared" si="239"/>
        <v/>
      </c>
      <c r="DE1060" s="13" t="str">
        <f t="shared" si="240"/>
        <v/>
      </c>
      <c r="DF1060" s="13" t="str">
        <f t="shared" si="241"/>
        <v/>
      </c>
      <c r="DG1060" s="40">
        <f t="shared" si="242"/>
        <v>0</v>
      </c>
      <c r="DH1060" s="13" t="str">
        <f t="shared" si="236"/>
        <v/>
      </c>
      <c r="DI1060" s="22" t="str">
        <f t="shared" si="237"/>
        <v/>
      </c>
      <c r="DJ1060" s="13" t="str">
        <f>IF(DI1060="","",RANK(DI1060,$DI$9:$DI$1415,1)+COUNTIF($DI$9:DI1060,DI1060)-1)</f>
        <v/>
      </c>
      <c r="DK1060" s="13" t="str">
        <f t="shared" si="238"/>
        <v/>
      </c>
      <c r="DL1060" s="13" t="str">
        <f t="shared" si="243"/>
        <v/>
      </c>
      <c r="DM1060" s="14" t="str">
        <f t="shared" si="244"/>
        <v/>
      </c>
      <c r="DN1060" s="13" t="str">
        <f t="shared" si="245"/>
        <v/>
      </c>
      <c r="DO1060" s="40">
        <f t="shared" si="246"/>
        <v>0</v>
      </c>
      <c r="DP1060" s="40"/>
      <c r="DQ1060" s="13" t="str">
        <f t="shared" si="247"/>
        <v/>
      </c>
      <c r="DR1060" s="13"/>
      <c r="DS1060" s="13"/>
    </row>
    <row r="1061" spans="1:123" x14ac:dyDescent="0.2">
      <c r="A1061" s="22"/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  <c r="CC1061" s="22"/>
      <c r="CD1061" s="22"/>
      <c r="CE1061" s="22"/>
      <c r="CF1061" s="22"/>
      <c r="CG1061" s="22"/>
      <c r="CH1061" s="22"/>
      <c r="CI1061" s="22"/>
      <c r="CJ1061" s="22"/>
      <c r="CK1061" s="22"/>
      <c r="CL1061" s="22"/>
      <c r="CM1061" s="22"/>
      <c r="CN1061" s="22"/>
      <c r="CO1061" s="22"/>
      <c r="CP1061" s="22"/>
      <c r="CQ1061" s="22"/>
      <c r="CR1061" s="22"/>
      <c r="CS1061" s="22"/>
      <c r="CT1061" s="22"/>
      <c r="CU1061" s="22"/>
      <c r="CV1061" s="22"/>
      <c r="CW1061" s="22"/>
      <c r="CX1061" s="22">
        <v>1053</v>
      </c>
      <c r="CY1061" s="13" t="s">
        <v>2392</v>
      </c>
      <c r="CZ1061" s="14" t="s">
        <v>2393</v>
      </c>
      <c r="DA1061" s="13" t="s">
        <v>95</v>
      </c>
      <c r="DB1061" s="13" t="s">
        <v>100</v>
      </c>
      <c r="DC1061" s="40"/>
      <c r="DD1061" s="13" t="str">
        <f t="shared" si="239"/>
        <v/>
      </c>
      <c r="DE1061" s="13" t="str">
        <f t="shared" si="240"/>
        <v/>
      </c>
      <c r="DF1061" s="13" t="str">
        <f t="shared" si="241"/>
        <v/>
      </c>
      <c r="DG1061" s="40">
        <f t="shared" si="242"/>
        <v>0</v>
      </c>
      <c r="DH1061" s="13" t="str">
        <f t="shared" si="236"/>
        <v/>
      </c>
      <c r="DI1061" s="22" t="str">
        <f t="shared" si="237"/>
        <v/>
      </c>
      <c r="DJ1061" s="13" t="str">
        <f>IF(DI1061="","",RANK(DI1061,$DI$9:$DI$1415,1)+COUNTIF($DI$9:DI1061,DI1061)-1)</f>
        <v/>
      </c>
      <c r="DK1061" s="13" t="str">
        <f t="shared" si="238"/>
        <v/>
      </c>
      <c r="DL1061" s="13" t="str">
        <f t="shared" si="243"/>
        <v/>
      </c>
      <c r="DM1061" s="14" t="str">
        <f t="shared" si="244"/>
        <v/>
      </c>
      <c r="DN1061" s="13" t="str">
        <f t="shared" si="245"/>
        <v/>
      </c>
      <c r="DO1061" s="40">
        <f t="shared" si="246"/>
        <v>0</v>
      </c>
      <c r="DP1061" s="40"/>
      <c r="DQ1061" s="13" t="str">
        <f t="shared" si="247"/>
        <v/>
      </c>
      <c r="DR1061" s="13"/>
      <c r="DS1061" s="13"/>
    </row>
    <row r="1062" spans="1:123" x14ac:dyDescent="0.2">
      <c r="A1062" s="22"/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  <c r="CC1062" s="22"/>
      <c r="CD1062" s="22"/>
      <c r="CE1062" s="22"/>
      <c r="CF1062" s="22"/>
      <c r="CG1062" s="22"/>
      <c r="CH1062" s="22"/>
      <c r="CI1062" s="22"/>
      <c r="CJ1062" s="22"/>
      <c r="CK1062" s="22"/>
      <c r="CL1062" s="22"/>
      <c r="CM1062" s="22"/>
      <c r="CN1062" s="22"/>
      <c r="CO1062" s="22"/>
      <c r="CP1062" s="22"/>
      <c r="CQ1062" s="22"/>
      <c r="CR1062" s="22"/>
      <c r="CS1062" s="22"/>
      <c r="CT1062" s="22"/>
      <c r="CU1062" s="22"/>
      <c r="CV1062" s="22"/>
      <c r="CW1062" s="22"/>
      <c r="CX1062" s="22">
        <v>1054</v>
      </c>
      <c r="CY1062" s="13" t="s">
        <v>2394</v>
      </c>
      <c r="CZ1062" s="14" t="s">
        <v>2395</v>
      </c>
      <c r="DA1062" s="13" t="s">
        <v>95</v>
      </c>
      <c r="DB1062" s="13" t="s">
        <v>100</v>
      </c>
      <c r="DC1062" s="40"/>
      <c r="DD1062" s="13" t="str">
        <f t="shared" si="239"/>
        <v/>
      </c>
      <c r="DE1062" s="13" t="str">
        <f t="shared" si="240"/>
        <v/>
      </c>
      <c r="DF1062" s="13" t="str">
        <f t="shared" si="241"/>
        <v/>
      </c>
      <c r="DG1062" s="40">
        <f t="shared" si="242"/>
        <v>0</v>
      </c>
      <c r="DH1062" s="13" t="str">
        <f t="shared" si="236"/>
        <v/>
      </c>
      <c r="DI1062" s="22" t="str">
        <f t="shared" si="237"/>
        <v/>
      </c>
      <c r="DJ1062" s="13" t="str">
        <f>IF(DI1062="","",RANK(DI1062,$DI$9:$DI$1415,1)+COUNTIF($DI$9:DI1062,DI1062)-1)</f>
        <v/>
      </c>
      <c r="DK1062" s="13" t="str">
        <f t="shared" si="238"/>
        <v/>
      </c>
      <c r="DL1062" s="13" t="str">
        <f t="shared" si="243"/>
        <v/>
      </c>
      <c r="DM1062" s="14" t="str">
        <f t="shared" si="244"/>
        <v/>
      </c>
      <c r="DN1062" s="13" t="str">
        <f t="shared" si="245"/>
        <v/>
      </c>
      <c r="DO1062" s="40">
        <f t="shared" si="246"/>
        <v>0</v>
      </c>
      <c r="DP1062" s="40"/>
      <c r="DQ1062" s="13" t="str">
        <f t="shared" si="247"/>
        <v/>
      </c>
      <c r="DR1062" s="13"/>
      <c r="DS1062" s="13"/>
    </row>
    <row r="1063" spans="1:123" x14ac:dyDescent="0.2">
      <c r="A1063" s="22"/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  <c r="CC1063" s="22"/>
      <c r="CD1063" s="22"/>
      <c r="CE1063" s="22"/>
      <c r="CF1063" s="22"/>
      <c r="CG1063" s="22"/>
      <c r="CH1063" s="22"/>
      <c r="CI1063" s="22"/>
      <c r="CJ1063" s="22"/>
      <c r="CK1063" s="22"/>
      <c r="CL1063" s="22"/>
      <c r="CM1063" s="22"/>
      <c r="CN1063" s="22"/>
      <c r="CO1063" s="22"/>
      <c r="CP1063" s="22"/>
      <c r="CQ1063" s="22"/>
      <c r="CR1063" s="22"/>
      <c r="CS1063" s="22"/>
      <c r="CT1063" s="22"/>
      <c r="CU1063" s="22"/>
      <c r="CV1063" s="22"/>
      <c r="CW1063" s="22"/>
      <c r="CX1063" s="22">
        <v>1055</v>
      </c>
      <c r="CY1063" s="13" t="s">
        <v>2396</v>
      </c>
      <c r="CZ1063" s="14" t="s">
        <v>2397</v>
      </c>
      <c r="DA1063" s="13" t="s">
        <v>95</v>
      </c>
      <c r="DB1063" s="13" t="s">
        <v>102</v>
      </c>
      <c r="DC1063" s="40"/>
      <c r="DD1063" s="13" t="str">
        <f t="shared" si="239"/>
        <v/>
      </c>
      <c r="DE1063" s="13" t="str">
        <f t="shared" si="240"/>
        <v/>
      </c>
      <c r="DF1063" s="13" t="str">
        <f t="shared" si="241"/>
        <v/>
      </c>
      <c r="DG1063" s="40">
        <f t="shared" si="242"/>
        <v>0</v>
      </c>
      <c r="DH1063" s="13" t="str">
        <f t="shared" si="236"/>
        <v/>
      </c>
      <c r="DI1063" s="22" t="str">
        <f t="shared" si="237"/>
        <v/>
      </c>
      <c r="DJ1063" s="13" t="str">
        <f>IF(DI1063="","",RANK(DI1063,$DI$9:$DI$1415,1)+COUNTIF($DI$9:DI1063,DI1063)-1)</f>
        <v/>
      </c>
      <c r="DK1063" s="13" t="str">
        <f t="shared" si="238"/>
        <v/>
      </c>
      <c r="DL1063" s="13" t="str">
        <f t="shared" si="243"/>
        <v/>
      </c>
      <c r="DM1063" s="14" t="str">
        <f t="shared" si="244"/>
        <v/>
      </c>
      <c r="DN1063" s="13" t="str">
        <f t="shared" si="245"/>
        <v/>
      </c>
      <c r="DO1063" s="40">
        <f t="shared" si="246"/>
        <v>0</v>
      </c>
      <c r="DP1063" s="40"/>
      <c r="DQ1063" s="13" t="str">
        <f t="shared" si="247"/>
        <v/>
      </c>
      <c r="DR1063" s="13"/>
      <c r="DS1063" s="13"/>
    </row>
    <row r="1064" spans="1:123" x14ac:dyDescent="0.2">
      <c r="A1064" s="22"/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  <c r="CC1064" s="22"/>
      <c r="CD1064" s="22"/>
      <c r="CE1064" s="22"/>
      <c r="CF1064" s="22"/>
      <c r="CG1064" s="22"/>
      <c r="CH1064" s="22"/>
      <c r="CI1064" s="22"/>
      <c r="CJ1064" s="22"/>
      <c r="CK1064" s="22"/>
      <c r="CL1064" s="22"/>
      <c r="CM1064" s="22"/>
      <c r="CN1064" s="22"/>
      <c r="CO1064" s="22"/>
      <c r="CP1064" s="22"/>
      <c r="CQ1064" s="22"/>
      <c r="CR1064" s="22"/>
      <c r="CS1064" s="22"/>
      <c r="CT1064" s="22"/>
      <c r="CU1064" s="22"/>
      <c r="CV1064" s="22"/>
      <c r="CW1064" s="22"/>
      <c r="CX1064" s="22">
        <v>1056</v>
      </c>
      <c r="CY1064" s="13" t="s">
        <v>2398</v>
      </c>
      <c r="CZ1064" s="14" t="s">
        <v>2399</v>
      </c>
      <c r="DA1064" s="13" t="s">
        <v>95</v>
      </c>
      <c r="DB1064" s="13" t="s">
        <v>114</v>
      </c>
      <c r="DC1064" s="40"/>
      <c r="DD1064" s="13" t="str">
        <f t="shared" si="239"/>
        <v/>
      </c>
      <c r="DE1064" s="13" t="str">
        <f t="shared" si="240"/>
        <v/>
      </c>
      <c r="DF1064" s="13" t="str">
        <f t="shared" si="241"/>
        <v/>
      </c>
      <c r="DG1064" s="40">
        <f t="shared" si="242"/>
        <v>0</v>
      </c>
      <c r="DH1064" s="13" t="str">
        <f t="shared" si="236"/>
        <v/>
      </c>
      <c r="DI1064" s="22" t="str">
        <f t="shared" si="237"/>
        <v/>
      </c>
      <c r="DJ1064" s="13" t="str">
        <f>IF(DI1064="","",RANK(DI1064,$DI$9:$DI$1415,1)+COUNTIF($DI$9:DI1064,DI1064)-1)</f>
        <v/>
      </c>
      <c r="DK1064" s="13" t="str">
        <f t="shared" si="238"/>
        <v/>
      </c>
      <c r="DL1064" s="13" t="str">
        <f t="shared" si="243"/>
        <v/>
      </c>
      <c r="DM1064" s="14" t="str">
        <f t="shared" si="244"/>
        <v/>
      </c>
      <c r="DN1064" s="13" t="str">
        <f t="shared" si="245"/>
        <v/>
      </c>
      <c r="DO1064" s="40">
        <f t="shared" si="246"/>
        <v>0</v>
      </c>
      <c r="DP1064" s="40"/>
      <c r="DQ1064" s="13" t="str">
        <f t="shared" si="247"/>
        <v/>
      </c>
      <c r="DR1064" s="13"/>
      <c r="DS1064" s="13"/>
    </row>
    <row r="1065" spans="1:123" x14ac:dyDescent="0.2">
      <c r="A1065" s="22"/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  <c r="CC1065" s="22"/>
      <c r="CD1065" s="22"/>
      <c r="CE1065" s="22"/>
      <c r="CF1065" s="22"/>
      <c r="CG1065" s="22"/>
      <c r="CH1065" s="22"/>
      <c r="CI1065" s="22"/>
      <c r="CJ1065" s="22"/>
      <c r="CK1065" s="22"/>
      <c r="CL1065" s="22"/>
      <c r="CM1065" s="22"/>
      <c r="CN1065" s="22"/>
      <c r="CO1065" s="22"/>
      <c r="CP1065" s="22"/>
      <c r="CQ1065" s="22"/>
      <c r="CR1065" s="22"/>
      <c r="CS1065" s="22"/>
      <c r="CT1065" s="22"/>
      <c r="CU1065" s="22"/>
      <c r="CV1065" s="22"/>
      <c r="CW1065" s="22"/>
      <c r="CX1065" s="22">
        <v>1057</v>
      </c>
      <c r="CY1065" s="13" t="s">
        <v>2400</v>
      </c>
      <c r="CZ1065" s="14" t="s">
        <v>2401</v>
      </c>
      <c r="DA1065" s="13" t="s">
        <v>95</v>
      </c>
      <c r="DB1065" s="13" t="s">
        <v>99</v>
      </c>
      <c r="DC1065" s="40"/>
      <c r="DD1065" s="13" t="str">
        <f t="shared" si="239"/>
        <v/>
      </c>
      <c r="DE1065" s="13" t="str">
        <f t="shared" si="240"/>
        <v/>
      </c>
      <c r="DF1065" s="13" t="str">
        <f t="shared" si="241"/>
        <v/>
      </c>
      <c r="DG1065" s="40">
        <f t="shared" si="242"/>
        <v>0</v>
      </c>
      <c r="DH1065" s="13" t="str">
        <f t="shared" si="236"/>
        <v/>
      </c>
      <c r="DI1065" s="22" t="str">
        <f t="shared" si="237"/>
        <v/>
      </c>
      <c r="DJ1065" s="13" t="str">
        <f>IF(DI1065="","",RANK(DI1065,$DI$9:$DI$1415,1)+COUNTIF($DI$9:DI1065,DI1065)-1)</f>
        <v/>
      </c>
      <c r="DK1065" s="13" t="str">
        <f t="shared" si="238"/>
        <v/>
      </c>
      <c r="DL1065" s="13" t="str">
        <f t="shared" si="243"/>
        <v/>
      </c>
      <c r="DM1065" s="14" t="str">
        <f t="shared" si="244"/>
        <v/>
      </c>
      <c r="DN1065" s="13" t="str">
        <f t="shared" si="245"/>
        <v/>
      </c>
      <c r="DO1065" s="40">
        <f t="shared" si="246"/>
        <v>0</v>
      </c>
      <c r="DP1065" s="40"/>
      <c r="DQ1065" s="13" t="str">
        <f t="shared" si="247"/>
        <v/>
      </c>
      <c r="DR1065" s="13"/>
      <c r="DS1065" s="13"/>
    </row>
    <row r="1066" spans="1:123" x14ac:dyDescent="0.2">
      <c r="A1066" s="22"/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  <c r="CC1066" s="22"/>
      <c r="CD1066" s="22"/>
      <c r="CE1066" s="22"/>
      <c r="CF1066" s="22"/>
      <c r="CG1066" s="22"/>
      <c r="CH1066" s="22"/>
      <c r="CI1066" s="22"/>
      <c r="CJ1066" s="22"/>
      <c r="CK1066" s="22"/>
      <c r="CL1066" s="22"/>
      <c r="CM1066" s="22"/>
      <c r="CN1066" s="22"/>
      <c r="CO1066" s="22"/>
      <c r="CP1066" s="22"/>
      <c r="CQ1066" s="22"/>
      <c r="CR1066" s="22"/>
      <c r="CS1066" s="22"/>
      <c r="CT1066" s="22"/>
      <c r="CU1066" s="22"/>
      <c r="CV1066" s="22"/>
      <c r="CW1066" s="22"/>
      <c r="CX1066" s="22">
        <v>1058</v>
      </c>
      <c r="CY1066" s="13" t="s">
        <v>2402</v>
      </c>
      <c r="CZ1066" s="14" t="s">
        <v>2403</v>
      </c>
      <c r="DA1066" s="13" t="s">
        <v>96</v>
      </c>
      <c r="DB1066" s="13" t="s">
        <v>101</v>
      </c>
      <c r="DC1066" s="40"/>
      <c r="DD1066" s="13" t="str">
        <f t="shared" si="239"/>
        <v/>
      </c>
      <c r="DE1066" s="13" t="str">
        <f t="shared" si="240"/>
        <v/>
      </c>
      <c r="DF1066" s="13" t="str">
        <f t="shared" si="241"/>
        <v/>
      </c>
      <c r="DG1066" s="40">
        <f t="shared" si="242"/>
        <v>0</v>
      </c>
      <c r="DH1066" s="13" t="str">
        <f t="shared" si="236"/>
        <v/>
      </c>
      <c r="DI1066" s="22" t="str">
        <f t="shared" si="237"/>
        <v/>
      </c>
      <c r="DJ1066" s="13" t="str">
        <f>IF(DI1066="","",RANK(DI1066,$DI$9:$DI$1415,1)+COUNTIF($DI$9:DI1066,DI1066)-1)</f>
        <v/>
      </c>
      <c r="DK1066" s="13" t="str">
        <f t="shared" si="238"/>
        <v/>
      </c>
      <c r="DL1066" s="13" t="str">
        <f t="shared" si="243"/>
        <v/>
      </c>
      <c r="DM1066" s="14" t="str">
        <f t="shared" si="244"/>
        <v/>
      </c>
      <c r="DN1066" s="13" t="str">
        <f t="shared" si="245"/>
        <v/>
      </c>
      <c r="DO1066" s="40">
        <f t="shared" si="246"/>
        <v>0</v>
      </c>
      <c r="DP1066" s="40"/>
      <c r="DQ1066" s="13" t="str">
        <f t="shared" si="247"/>
        <v/>
      </c>
      <c r="DR1066" s="13"/>
      <c r="DS1066" s="13"/>
    </row>
    <row r="1067" spans="1:123" x14ac:dyDescent="0.2">
      <c r="A1067" s="22"/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  <c r="CC1067" s="22"/>
      <c r="CD1067" s="22"/>
      <c r="CE1067" s="22"/>
      <c r="CF1067" s="22"/>
      <c r="CG1067" s="22"/>
      <c r="CH1067" s="22"/>
      <c r="CI1067" s="22"/>
      <c r="CJ1067" s="22"/>
      <c r="CK1067" s="22"/>
      <c r="CL1067" s="22"/>
      <c r="CM1067" s="22"/>
      <c r="CN1067" s="22"/>
      <c r="CO1067" s="22"/>
      <c r="CP1067" s="22"/>
      <c r="CQ1067" s="22"/>
      <c r="CR1067" s="22"/>
      <c r="CS1067" s="22"/>
      <c r="CT1067" s="22"/>
      <c r="CU1067" s="22"/>
      <c r="CV1067" s="22"/>
      <c r="CW1067" s="22"/>
      <c r="CX1067" s="22">
        <v>1059</v>
      </c>
      <c r="CY1067" s="13" t="s">
        <v>2404</v>
      </c>
      <c r="CZ1067" s="14" t="s">
        <v>2405</v>
      </c>
      <c r="DA1067" s="13" t="s">
        <v>96</v>
      </c>
      <c r="DB1067" s="13" t="s">
        <v>99</v>
      </c>
      <c r="DC1067" s="40"/>
      <c r="DD1067" s="13" t="str">
        <f t="shared" si="239"/>
        <v/>
      </c>
      <c r="DE1067" s="13" t="str">
        <f t="shared" si="240"/>
        <v/>
      </c>
      <c r="DF1067" s="13" t="str">
        <f t="shared" si="241"/>
        <v/>
      </c>
      <c r="DG1067" s="40">
        <f t="shared" si="242"/>
        <v>0</v>
      </c>
      <c r="DH1067" s="13" t="str">
        <f t="shared" si="236"/>
        <v/>
      </c>
      <c r="DI1067" s="22" t="str">
        <f t="shared" si="237"/>
        <v/>
      </c>
      <c r="DJ1067" s="13" t="str">
        <f>IF(DI1067="","",RANK(DI1067,$DI$9:$DI$1415,1)+COUNTIF($DI$9:DI1067,DI1067)-1)</f>
        <v/>
      </c>
      <c r="DK1067" s="13" t="str">
        <f t="shared" si="238"/>
        <v/>
      </c>
      <c r="DL1067" s="13" t="str">
        <f t="shared" si="243"/>
        <v/>
      </c>
      <c r="DM1067" s="14" t="str">
        <f t="shared" si="244"/>
        <v/>
      </c>
      <c r="DN1067" s="13" t="str">
        <f t="shared" si="245"/>
        <v/>
      </c>
      <c r="DO1067" s="40">
        <f t="shared" si="246"/>
        <v>0</v>
      </c>
      <c r="DP1067" s="40"/>
      <c r="DQ1067" s="13" t="str">
        <f t="shared" si="247"/>
        <v/>
      </c>
      <c r="DR1067" s="13"/>
      <c r="DS1067" s="13"/>
    </row>
    <row r="1068" spans="1:123" x14ac:dyDescent="0.2">
      <c r="A1068" s="22"/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  <c r="CC1068" s="22"/>
      <c r="CD1068" s="22"/>
      <c r="CE1068" s="22"/>
      <c r="CF1068" s="22"/>
      <c r="CG1068" s="22"/>
      <c r="CH1068" s="22"/>
      <c r="CI1068" s="22"/>
      <c r="CJ1068" s="22"/>
      <c r="CK1068" s="22"/>
      <c r="CL1068" s="22"/>
      <c r="CM1068" s="22"/>
      <c r="CN1068" s="22"/>
      <c r="CO1068" s="22"/>
      <c r="CP1068" s="22"/>
      <c r="CQ1068" s="22"/>
      <c r="CR1068" s="22"/>
      <c r="CS1068" s="22"/>
      <c r="CT1068" s="22"/>
      <c r="CU1068" s="22"/>
      <c r="CV1068" s="22"/>
      <c r="CW1068" s="22"/>
      <c r="CX1068" s="22">
        <v>1060</v>
      </c>
      <c r="CY1068" s="13" t="s">
        <v>2406</v>
      </c>
      <c r="CZ1068" s="14" t="s">
        <v>2407</v>
      </c>
      <c r="DA1068" s="13" t="s">
        <v>95</v>
      </c>
      <c r="DB1068" s="13" t="s">
        <v>46</v>
      </c>
      <c r="DC1068" s="40"/>
      <c r="DD1068" s="13" t="str">
        <f t="shared" si="239"/>
        <v/>
      </c>
      <c r="DE1068" s="13" t="str">
        <f t="shared" si="240"/>
        <v/>
      </c>
      <c r="DF1068" s="13" t="str">
        <f t="shared" si="241"/>
        <v/>
      </c>
      <c r="DG1068" s="40">
        <f t="shared" si="242"/>
        <v>0</v>
      </c>
      <c r="DH1068" s="13" t="str">
        <f t="shared" si="236"/>
        <v/>
      </c>
      <c r="DI1068" s="22" t="str">
        <f t="shared" si="237"/>
        <v/>
      </c>
      <c r="DJ1068" s="13" t="str">
        <f>IF(DI1068="","",RANK(DI1068,$DI$9:$DI$1415,1)+COUNTIF($DI$9:DI1068,DI1068)-1)</f>
        <v/>
      </c>
      <c r="DK1068" s="13" t="str">
        <f t="shared" si="238"/>
        <v/>
      </c>
      <c r="DL1068" s="13" t="str">
        <f t="shared" si="243"/>
        <v/>
      </c>
      <c r="DM1068" s="14" t="str">
        <f t="shared" si="244"/>
        <v/>
      </c>
      <c r="DN1068" s="13" t="str">
        <f t="shared" si="245"/>
        <v/>
      </c>
      <c r="DO1068" s="40">
        <f t="shared" si="246"/>
        <v>0</v>
      </c>
      <c r="DP1068" s="40"/>
      <c r="DQ1068" s="13" t="str">
        <f t="shared" si="247"/>
        <v/>
      </c>
      <c r="DR1068" s="13"/>
      <c r="DS1068" s="13"/>
    </row>
    <row r="1069" spans="1:123" x14ac:dyDescent="0.2">
      <c r="A1069" s="22"/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  <c r="CC1069" s="22"/>
      <c r="CD1069" s="22"/>
      <c r="CE1069" s="22"/>
      <c r="CF1069" s="22"/>
      <c r="CG1069" s="22"/>
      <c r="CH1069" s="22"/>
      <c r="CI1069" s="22"/>
      <c r="CJ1069" s="22"/>
      <c r="CK1069" s="22"/>
      <c r="CL1069" s="22"/>
      <c r="CM1069" s="22"/>
      <c r="CN1069" s="22"/>
      <c r="CO1069" s="22"/>
      <c r="CP1069" s="22"/>
      <c r="CQ1069" s="22"/>
      <c r="CR1069" s="22"/>
      <c r="CS1069" s="22"/>
      <c r="CT1069" s="22"/>
      <c r="CU1069" s="22"/>
      <c r="CV1069" s="22"/>
      <c r="CW1069" s="22"/>
      <c r="CX1069" s="22">
        <v>1061</v>
      </c>
      <c r="CY1069" s="13" t="s">
        <v>2408</v>
      </c>
      <c r="CZ1069" s="14" t="s">
        <v>2409</v>
      </c>
      <c r="DA1069" s="13" t="s">
        <v>95</v>
      </c>
      <c r="DB1069" s="13" t="s">
        <v>111</v>
      </c>
      <c r="DC1069" s="40"/>
      <c r="DD1069" s="13" t="str">
        <f t="shared" si="239"/>
        <v/>
      </c>
      <c r="DE1069" s="13" t="str">
        <f t="shared" si="240"/>
        <v/>
      </c>
      <c r="DF1069" s="13" t="str">
        <f t="shared" si="241"/>
        <v/>
      </c>
      <c r="DG1069" s="40">
        <f t="shared" si="242"/>
        <v>0</v>
      </c>
      <c r="DH1069" s="13" t="str">
        <f t="shared" si="236"/>
        <v/>
      </c>
      <c r="DI1069" s="22" t="str">
        <f t="shared" si="237"/>
        <v/>
      </c>
      <c r="DJ1069" s="13" t="str">
        <f>IF(DI1069="","",RANK(DI1069,$DI$9:$DI$1415,1)+COUNTIF($DI$9:DI1069,DI1069)-1)</f>
        <v/>
      </c>
      <c r="DK1069" s="13" t="str">
        <f t="shared" si="238"/>
        <v/>
      </c>
      <c r="DL1069" s="13" t="str">
        <f t="shared" si="243"/>
        <v/>
      </c>
      <c r="DM1069" s="14" t="str">
        <f t="shared" si="244"/>
        <v/>
      </c>
      <c r="DN1069" s="13" t="str">
        <f t="shared" si="245"/>
        <v/>
      </c>
      <c r="DO1069" s="40">
        <f t="shared" si="246"/>
        <v>0</v>
      </c>
      <c r="DP1069" s="40"/>
      <c r="DQ1069" s="13" t="str">
        <f t="shared" si="247"/>
        <v/>
      </c>
      <c r="DR1069" s="13"/>
      <c r="DS1069" s="13"/>
    </row>
    <row r="1070" spans="1:123" x14ac:dyDescent="0.2">
      <c r="A1070" s="22"/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  <c r="CC1070" s="22"/>
      <c r="CD1070" s="22"/>
      <c r="CE1070" s="22"/>
      <c r="CF1070" s="22"/>
      <c r="CG1070" s="22"/>
      <c r="CH1070" s="22"/>
      <c r="CI1070" s="22"/>
      <c r="CJ1070" s="22"/>
      <c r="CK1070" s="22"/>
      <c r="CL1070" s="22"/>
      <c r="CM1070" s="22"/>
      <c r="CN1070" s="22"/>
      <c r="CO1070" s="22"/>
      <c r="CP1070" s="22"/>
      <c r="CQ1070" s="22"/>
      <c r="CR1070" s="22"/>
      <c r="CS1070" s="22"/>
      <c r="CT1070" s="22"/>
      <c r="CU1070" s="22"/>
      <c r="CV1070" s="22"/>
      <c r="CW1070" s="22"/>
      <c r="CX1070" s="22">
        <v>1062</v>
      </c>
      <c r="CY1070" s="13" t="s">
        <v>2410</v>
      </c>
      <c r="CZ1070" s="14" t="s">
        <v>2411</v>
      </c>
      <c r="DA1070" s="13" t="s">
        <v>96</v>
      </c>
      <c r="DB1070" s="13" t="s">
        <v>30</v>
      </c>
      <c r="DC1070" s="40"/>
      <c r="DD1070" s="13" t="str">
        <f t="shared" si="239"/>
        <v/>
      </c>
      <c r="DE1070" s="13" t="str">
        <f t="shared" si="240"/>
        <v/>
      </c>
      <c r="DF1070" s="13" t="str">
        <f t="shared" si="241"/>
        <v/>
      </c>
      <c r="DG1070" s="40">
        <f t="shared" si="242"/>
        <v>0</v>
      </c>
      <c r="DH1070" s="13" t="str">
        <f t="shared" si="236"/>
        <v/>
      </c>
      <c r="DI1070" s="22" t="str">
        <f t="shared" si="237"/>
        <v/>
      </c>
      <c r="DJ1070" s="13" t="str">
        <f>IF(DI1070="","",RANK(DI1070,$DI$9:$DI$1415,1)+COUNTIF($DI$9:DI1070,DI1070)-1)</f>
        <v/>
      </c>
      <c r="DK1070" s="13" t="str">
        <f t="shared" si="238"/>
        <v/>
      </c>
      <c r="DL1070" s="13" t="str">
        <f t="shared" si="243"/>
        <v/>
      </c>
      <c r="DM1070" s="14" t="str">
        <f t="shared" si="244"/>
        <v/>
      </c>
      <c r="DN1070" s="13" t="str">
        <f t="shared" si="245"/>
        <v/>
      </c>
      <c r="DO1070" s="40">
        <f t="shared" si="246"/>
        <v>0</v>
      </c>
      <c r="DP1070" s="40"/>
      <c r="DQ1070" s="13" t="str">
        <f t="shared" si="247"/>
        <v/>
      </c>
      <c r="DR1070" s="13"/>
      <c r="DS1070" s="13"/>
    </row>
    <row r="1071" spans="1:123" x14ac:dyDescent="0.2">
      <c r="A1071" s="22"/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  <c r="CC1071" s="22"/>
      <c r="CD1071" s="22"/>
      <c r="CE1071" s="22"/>
      <c r="CF1071" s="22"/>
      <c r="CG1071" s="22"/>
      <c r="CH1071" s="22"/>
      <c r="CI1071" s="22"/>
      <c r="CJ1071" s="22"/>
      <c r="CK1071" s="22"/>
      <c r="CL1071" s="22"/>
      <c r="CM1071" s="22"/>
      <c r="CN1071" s="22"/>
      <c r="CO1071" s="22"/>
      <c r="CP1071" s="22"/>
      <c r="CQ1071" s="22"/>
      <c r="CR1071" s="22"/>
      <c r="CS1071" s="22"/>
      <c r="CT1071" s="22"/>
      <c r="CU1071" s="22"/>
      <c r="CV1071" s="22"/>
      <c r="CW1071" s="22"/>
      <c r="CX1071" s="22">
        <v>1063</v>
      </c>
      <c r="CY1071" s="13" t="s">
        <v>2412</v>
      </c>
      <c r="CZ1071" s="14" t="s">
        <v>2413</v>
      </c>
      <c r="DA1071" s="13" t="s">
        <v>95</v>
      </c>
      <c r="DB1071" s="13" t="s">
        <v>100</v>
      </c>
      <c r="DC1071" s="40"/>
      <c r="DD1071" s="13" t="str">
        <f t="shared" si="239"/>
        <v/>
      </c>
      <c r="DE1071" s="13" t="str">
        <f t="shared" si="240"/>
        <v/>
      </c>
      <c r="DF1071" s="13" t="str">
        <f t="shared" si="241"/>
        <v/>
      </c>
      <c r="DG1071" s="40">
        <f t="shared" si="242"/>
        <v>0</v>
      </c>
      <c r="DH1071" s="13" t="str">
        <f t="shared" si="236"/>
        <v/>
      </c>
      <c r="DI1071" s="22" t="str">
        <f t="shared" si="237"/>
        <v/>
      </c>
      <c r="DJ1071" s="13" t="str">
        <f>IF(DI1071="","",RANK(DI1071,$DI$9:$DI$1415,1)+COUNTIF($DI$9:DI1071,DI1071)-1)</f>
        <v/>
      </c>
      <c r="DK1071" s="13" t="str">
        <f t="shared" si="238"/>
        <v/>
      </c>
      <c r="DL1071" s="13" t="str">
        <f t="shared" si="243"/>
        <v/>
      </c>
      <c r="DM1071" s="14" t="str">
        <f t="shared" si="244"/>
        <v/>
      </c>
      <c r="DN1071" s="13" t="str">
        <f t="shared" si="245"/>
        <v/>
      </c>
      <c r="DO1071" s="40">
        <f t="shared" si="246"/>
        <v>0</v>
      </c>
      <c r="DP1071" s="40"/>
      <c r="DQ1071" s="13" t="str">
        <f t="shared" si="247"/>
        <v/>
      </c>
      <c r="DR1071" s="13"/>
      <c r="DS1071" s="13"/>
    </row>
    <row r="1072" spans="1:123" x14ac:dyDescent="0.2">
      <c r="A1072" s="22"/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  <c r="CC1072" s="22"/>
      <c r="CD1072" s="22"/>
      <c r="CE1072" s="22"/>
      <c r="CF1072" s="22"/>
      <c r="CG1072" s="22"/>
      <c r="CH1072" s="22"/>
      <c r="CI1072" s="22"/>
      <c r="CJ1072" s="22"/>
      <c r="CK1072" s="22"/>
      <c r="CL1072" s="22"/>
      <c r="CM1072" s="22"/>
      <c r="CN1072" s="22"/>
      <c r="CO1072" s="22"/>
      <c r="CP1072" s="22"/>
      <c r="CQ1072" s="22"/>
      <c r="CR1072" s="22"/>
      <c r="CS1072" s="22"/>
      <c r="CT1072" s="22"/>
      <c r="CU1072" s="22"/>
      <c r="CV1072" s="22"/>
      <c r="CW1072" s="22"/>
      <c r="CX1072" s="22">
        <v>1064</v>
      </c>
      <c r="CY1072" s="13" t="s">
        <v>2414</v>
      </c>
      <c r="CZ1072" s="14" t="s">
        <v>2415</v>
      </c>
      <c r="DA1072" s="13" t="s">
        <v>95</v>
      </c>
      <c r="DB1072" s="13" t="s">
        <v>108</v>
      </c>
      <c r="DC1072" s="40"/>
      <c r="DD1072" s="13" t="str">
        <f t="shared" si="239"/>
        <v/>
      </c>
      <c r="DE1072" s="13" t="str">
        <f t="shared" si="240"/>
        <v/>
      </c>
      <c r="DF1072" s="13" t="str">
        <f t="shared" si="241"/>
        <v/>
      </c>
      <c r="DG1072" s="40">
        <f t="shared" si="242"/>
        <v>0</v>
      </c>
      <c r="DH1072" s="13" t="str">
        <f t="shared" si="236"/>
        <v/>
      </c>
      <c r="DI1072" s="22" t="str">
        <f t="shared" si="237"/>
        <v/>
      </c>
      <c r="DJ1072" s="13" t="str">
        <f>IF(DI1072="","",RANK(DI1072,$DI$9:$DI$1415,1)+COUNTIF($DI$9:DI1072,DI1072)-1)</f>
        <v/>
      </c>
      <c r="DK1072" s="13" t="str">
        <f t="shared" si="238"/>
        <v/>
      </c>
      <c r="DL1072" s="13" t="str">
        <f t="shared" si="243"/>
        <v/>
      </c>
      <c r="DM1072" s="14" t="str">
        <f t="shared" si="244"/>
        <v/>
      </c>
      <c r="DN1072" s="13" t="str">
        <f t="shared" si="245"/>
        <v/>
      </c>
      <c r="DO1072" s="40">
        <f t="shared" si="246"/>
        <v>0</v>
      </c>
      <c r="DP1072" s="40"/>
      <c r="DQ1072" s="13" t="str">
        <f t="shared" si="247"/>
        <v/>
      </c>
      <c r="DR1072" s="13"/>
      <c r="DS1072" s="13"/>
    </row>
    <row r="1073" spans="1:123" x14ac:dyDescent="0.2">
      <c r="A1073" s="22"/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  <c r="CC1073" s="22"/>
      <c r="CD1073" s="22"/>
      <c r="CE1073" s="22"/>
      <c r="CF1073" s="22"/>
      <c r="CG1073" s="22"/>
      <c r="CH1073" s="22"/>
      <c r="CI1073" s="22"/>
      <c r="CJ1073" s="22"/>
      <c r="CK1073" s="22"/>
      <c r="CL1073" s="22"/>
      <c r="CM1073" s="22"/>
      <c r="CN1073" s="22"/>
      <c r="CO1073" s="22"/>
      <c r="CP1073" s="22"/>
      <c r="CQ1073" s="22"/>
      <c r="CR1073" s="22"/>
      <c r="CS1073" s="22"/>
      <c r="CT1073" s="22"/>
      <c r="CU1073" s="22"/>
      <c r="CV1073" s="22"/>
      <c r="CW1073" s="22"/>
      <c r="CX1073" s="22">
        <v>1065</v>
      </c>
      <c r="CY1073" s="13" t="s">
        <v>2416</v>
      </c>
      <c r="CZ1073" s="14" t="s">
        <v>2417</v>
      </c>
      <c r="DA1073" s="13" t="s">
        <v>96</v>
      </c>
      <c r="DB1073" s="13" t="s">
        <v>99</v>
      </c>
      <c r="DC1073" s="40"/>
      <c r="DD1073" s="13" t="str">
        <f t="shared" si="239"/>
        <v/>
      </c>
      <c r="DE1073" s="13" t="str">
        <f t="shared" si="240"/>
        <v/>
      </c>
      <c r="DF1073" s="13" t="str">
        <f t="shared" si="241"/>
        <v/>
      </c>
      <c r="DG1073" s="40">
        <f t="shared" si="242"/>
        <v>0</v>
      </c>
      <c r="DH1073" s="13" t="str">
        <f t="shared" si="236"/>
        <v/>
      </c>
      <c r="DI1073" s="22" t="str">
        <f t="shared" si="237"/>
        <v/>
      </c>
      <c r="DJ1073" s="13" t="str">
        <f>IF(DI1073="","",RANK(DI1073,$DI$9:$DI$1415,1)+COUNTIF($DI$9:DI1073,DI1073)-1)</f>
        <v/>
      </c>
      <c r="DK1073" s="13" t="str">
        <f t="shared" si="238"/>
        <v/>
      </c>
      <c r="DL1073" s="13" t="str">
        <f t="shared" si="243"/>
        <v/>
      </c>
      <c r="DM1073" s="14" t="str">
        <f t="shared" si="244"/>
        <v/>
      </c>
      <c r="DN1073" s="13" t="str">
        <f t="shared" si="245"/>
        <v/>
      </c>
      <c r="DO1073" s="40">
        <f t="shared" si="246"/>
        <v>0</v>
      </c>
      <c r="DP1073" s="40"/>
      <c r="DQ1073" s="13" t="str">
        <f t="shared" si="247"/>
        <v/>
      </c>
      <c r="DR1073" s="13"/>
      <c r="DS1073" s="13"/>
    </row>
    <row r="1074" spans="1:123" x14ac:dyDescent="0.2">
      <c r="A1074" s="22"/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  <c r="CC1074" s="22"/>
      <c r="CD1074" s="22"/>
      <c r="CE1074" s="22"/>
      <c r="CF1074" s="22"/>
      <c r="CG1074" s="22"/>
      <c r="CH1074" s="22"/>
      <c r="CI1074" s="22"/>
      <c r="CJ1074" s="22"/>
      <c r="CK1074" s="22"/>
      <c r="CL1074" s="22"/>
      <c r="CM1074" s="22"/>
      <c r="CN1074" s="22"/>
      <c r="CO1074" s="22"/>
      <c r="CP1074" s="22"/>
      <c r="CQ1074" s="22"/>
      <c r="CR1074" s="22"/>
      <c r="CS1074" s="22"/>
      <c r="CT1074" s="22"/>
      <c r="CU1074" s="22"/>
      <c r="CV1074" s="22"/>
      <c r="CW1074" s="22"/>
      <c r="CX1074" s="22">
        <v>1066</v>
      </c>
      <c r="CY1074" s="13" t="s">
        <v>2418</v>
      </c>
      <c r="CZ1074" s="14" t="s">
        <v>2419</v>
      </c>
      <c r="DA1074" s="13" t="s">
        <v>95</v>
      </c>
      <c r="DB1074" s="13" t="s">
        <v>30</v>
      </c>
      <c r="DC1074" s="40"/>
      <c r="DD1074" s="13" t="str">
        <f t="shared" si="239"/>
        <v/>
      </c>
      <c r="DE1074" s="13" t="str">
        <f t="shared" si="240"/>
        <v/>
      </c>
      <c r="DF1074" s="13" t="str">
        <f t="shared" si="241"/>
        <v/>
      </c>
      <c r="DG1074" s="40">
        <f t="shared" si="242"/>
        <v>0</v>
      </c>
      <c r="DH1074" s="13" t="str">
        <f t="shared" si="236"/>
        <v/>
      </c>
      <c r="DI1074" s="22" t="str">
        <f t="shared" si="237"/>
        <v/>
      </c>
      <c r="DJ1074" s="13" t="str">
        <f>IF(DI1074="","",RANK(DI1074,$DI$9:$DI$1415,1)+COUNTIF($DI$9:DI1074,DI1074)-1)</f>
        <v/>
      </c>
      <c r="DK1074" s="13" t="str">
        <f t="shared" si="238"/>
        <v/>
      </c>
      <c r="DL1074" s="13" t="str">
        <f t="shared" si="243"/>
        <v/>
      </c>
      <c r="DM1074" s="14" t="str">
        <f t="shared" si="244"/>
        <v/>
      </c>
      <c r="DN1074" s="13" t="str">
        <f t="shared" si="245"/>
        <v/>
      </c>
      <c r="DO1074" s="40">
        <f t="shared" si="246"/>
        <v>0</v>
      </c>
      <c r="DP1074" s="40"/>
      <c r="DQ1074" s="13" t="str">
        <f t="shared" si="247"/>
        <v/>
      </c>
      <c r="DR1074" s="13"/>
      <c r="DS1074" s="13"/>
    </row>
    <row r="1075" spans="1:123" x14ac:dyDescent="0.2">
      <c r="A1075" s="22"/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  <c r="CC1075" s="22"/>
      <c r="CD1075" s="22"/>
      <c r="CE1075" s="22"/>
      <c r="CF1075" s="22"/>
      <c r="CG1075" s="22"/>
      <c r="CH1075" s="22"/>
      <c r="CI1075" s="22"/>
      <c r="CJ1075" s="22"/>
      <c r="CK1075" s="22"/>
      <c r="CL1075" s="22"/>
      <c r="CM1075" s="22"/>
      <c r="CN1075" s="22"/>
      <c r="CO1075" s="22"/>
      <c r="CP1075" s="22"/>
      <c r="CQ1075" s="22"/>
      <c r="CR1075" s="22"/>
      <c r="CS1075" s="22"/>
      <c r="CT1075" s="22"/>
      <c r="CU1075" s="22"/>
      <c r="CV1075" s="22"/>
      <c r="CW1075" s="22"/>
      <c r="CX1075" s="22">
        <v>1067</v>
      </c>
      <c r="CY1075" s="13" t="s">
        <v>2420</v>
      </c>
      <c r="CZ1075" s="14" t="s">
        <v>2421</v>
      </c>
      <c r="DA1075" s="13" t="s">
        <v>96</v>
      </c>
      <c r="DB1075" s="13" t="s">
        <v>101</v>
      </c>
      <c r="DC1075" s="40"/>
      <c r="DD1075" s="13" t="str">
        <f t="shared" si="239"/>
        <v/>
      </c>
      <c r="DE1075" s="13" t="str">
        <f t="shared" si="240"/>
        <v/>
      </c>
      <c r="DF1075" s="13" t="str">
        <f t="shared" si="241"/>
        <v/>
      </c>
      <c r="DG1075" s="40">
        <f t="shared" si="242"/>
        <v>0</v>
      </c>
      <c r="DH1075" s="13" t="str">
        <f t="shared" si="236"/>
        <v/>
      </c>
      <c r="DI1075" s="22" t="str">
        <f t="shared" si="237"/>
        <v/>
      </c>
      <c r="DJ1075" s="13" t="str">
        <f>IF(DI1075="","",RANK(DI1075,$DI$9:$DI$1415,1)+COUNTIF($DI$9:DI1075,DI1075)-1)</f>
        <v/>
      </c>
      <c r="DK1075" s="13" t="str">
        <f t="shared" si="238"/>
        <v/>
      </c>
      <c r="DL1075" s="13" t="str">
        <f t="shared" si="243"/>
        <v/>
      </c>
      <c r="DM1075" s="14" t="str">
        <f t="shared" si="244"/>
        <v/>
      </c>
      <c r="DN1075" s="13" t="str">
        <f t="shared" si="245"/>
        <v/>
      </c>
      <c r="DO1075" s="40">
        <f t="shared" si="246"/>
        <v>0</v>
      </c>
      <c r="DP1075" s="40"/>
      <c r="DQ1075" s="13" t="str">
        <f t="shared" si="247"/>
        <v/>
      </c>
      <c r="DR1075" s="13"/>
      <c r="DS1075" s="13"/>
    </row>
    <row r="1076" spans="1:123" x14ac:dyDescent="0.2">
      <c r="A1076" s="22"/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  <c r="CC1076" s="22"/>
      <c r="CD1076" s="22"/>
      <c r="CE1076" s="22"/>
      <c r="CF1076" s="22"/>
      <c r="CG1076" s="22"/>
      <c r="CH1076" s="22"/>
      <c r="CI1076" s="22"/>
      <c r="CJ1076" s="22"/>
      <c r="CK1076" s="22"/>
      <c r="CL1076" s="22"/>
      <c r="CM1076" s="22"/>
      <c r="CN1076" s="22"/>
      <c r="CO1076" s="22"/>
      <c r="CP1076" s="22"/>
      <c r="CQ1076" s="22"/>
      <c r="CR1076" s="22"/>
      <c r="CS1076" s="22"/>
      <c r="CT1076" s="22"/>
      <c r="CU1076" s="22"/>
      <c r="CV1076" s="22"/>
      <c r="CW1076" s="22"/>
      <c r="CX1076" s="22">
        <v>1068</v>
      </c>
      <c r="CY1076" s="13" t="s">
        <v>2422</v>
      </c>
      <c r="CZ1076" s="14" t="s">
        <v>2423</v>
      </c>
      <c r="DA1076" s="13" t="s">
        <v>96</v>
      </c>
      <c r="DB1076" s="13" t="s">
        <v>102</v>
      </c>
      <c r="DC1076" s="40"/>
      <c r="DD1076" s="13" t="str">
        <f t="shared" si="239"/>
        <v/>
      </c>
      <c r="DE1076" s="13" t="str">
        <f t="shared" si="240"/>
        <v/>
      </c>
      <c r="DF1076" s="13" t="str">
        <f t="shared" si="241"/>
        <v/>
      </c>
      <c r="DG1076" s="40">
        <f t="shared" si="242"/>
        <v>0</v>
      </c>
      <c r="DH1076" s="13" t="str">
        <f t="shared" si="236"/>
        <v/>
      </c>
      <c r="DI1076" s="22" t="str">
        <f t="shared" si="237"/>
        <v/>
      </c>
      <c r="DJ1076" s="13" t="str">
        <f>IF(DI1076="","",RANK(DI1076,$DI$9:$DI$1415,1)+COUNTIF($DI$9:DI1076,DI1076)-1)</f>
        <v/>
      </c>
      <c r="DK1076" s="13" t="str">
        <f t="shared" si="238"/>
        <v/>
      </c>
      <c r="DL1076" s="13" t="str">
        <f t="shared" si="243"/>
        <v/>
      </c>
      <c r="DM1076" s="14" t="str">
        <f t="shared" si="244"/>
        <v/>
      </c>
      <c r="DN1076" s="13" t="str">
        <f t="shared" si="245"/>
        <v/>
      </c>
      <c r="DO1076" s="40">
        <f t="shared" si="246"/>
        <v>0</v>
      </c>
      <c r="DP1076" s="40"/>
      <c r="DQ1076" s="13" t="str">
        <f t="shared" si="247"/>
        <v/>
      </c>
      <c r="DR1076" s="13"/>
      <c r="DS1076" s="13"/>
    </row>
    <row r="1077" spans="1:123" x14ac:dyDescent="0.2">
      <c r="A1077" s="22"/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  <c r="CC1077" s="22"/>
      <c r="CD1077" s="22"/>
      <c r="CE1077" s="22"/>
      <c r="CF1077" s="22"/>
      <c r="CG1077" s="22"/>
      <c r="CH1077" s="22"/>
      <c r="CI1077" s="22"/>
      <c r="CJ1077" s="22"/>
      <c r="CK1077" s="22"/>
      <c r="CL1077" s="22"/>
      <c r="CM1077" s="22"/>
      <c r="CN1077" s="22"/>
      <c r="CO1077" s="22"/>
      <c r="CP1077" s="22"/>
      <c r="CQ1077" s="22"/>
      <c r="CR1077" s="22"/>
      <c r="CS1077" s="22"/>
      <c r="CT1077" s="22"/>
      <c r="CU1077" s="22"/>
      <c r="CV1077" s="22"/>
      <c r="CW1077" s="22"/>
      <c r="CX1077" s="22">
        <v>1069</v>
      </c>
      <c r="CY1077" s="13" t="s">
        <v>2424</v>
      </c>
      <c r="CZ1077" s="14" t="s">
        <v>375</v>
      </c>
      <c r="DA1077" s="13" t="s">
        <v>375</v>
      </c>
      <c r="DB1077" s="13" t="s">
        <v>375</v>
      </c>
      <c r="DC1077" s="40"/>
      <c r="DD1077" s="13" t="str">
        <f t="shared" si="239"/>
        <v/>
      </c>
      <c r="DE1077" s="13" t="str">
        <f t="shared" si="240"/>
        <v/>
      </c>
      <c r="DF1077" s="13" t="str">
        <f t="shared" si="241"/>
        <v/>
      </c>
      <c r="DG1077" s="40">
        <f t="shared" si="242"/>
        <v>0</v>
      </c>
      <c r="DH1077" s="13" t="str">
        <f t="shared" si="236"/>
        <v/>
      </c>
      <c r="DI1077" s="22" t="str">
        <f t="shared" si="237"/>
        <v/>
      </c>
      <c r="DJ1077" s="13" t="str">
        <f>IF(DI1077="","",RANK(DI1077,$DI$9:$DI$1415,1)+COUNTIF($DI$9:DI1077,DI1077)-1)</f>
        <v/>
      </c>
      <c r="DK1077" s="13" t="str">
        <f t="shared" si="238"/>
        <v/>
      </c>
      <c r="DL1077" s="13" t="str">
        <f t="shared" si="243"/>
        <v/>
      </c>
      <c r="DM1077" s="14" t="str">
        <f t="shared" si="244"/>
        <v/>
      </c>
      <c r="DN1077" s="13" t="str">
        <f t="shared" si="245"/>
        <v/>
      </c>
      <c r="DO1077" s="40">
        <f t="shared" si="246"/>
        <v>0</v>
      </c>
      <c r="DP1077" s="40"/>
      <c r="DQ1077" s="13" t="str">
        <f t="shared" si="247"/>
        <v/>
      </c>
      <c r="DR1077" s="13"/>
      <c r="DS1077" s="13"/>
    </row>
    <row r="1078" spans="1:123" x14ac:dyDescent="0.2">
      <c r="A1078" s="22"/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  <c r="CC1078" s="22"/>
      <c r="CD1078" s="22"/>
      <c r="CE1078" s="22"/>
      <c r="CF1078" s="22"/>
      <c r="CG1078" s="22"/>
      <c r="CH1078" s="22"/>
      <c r="CI1078" s="22"/>
      <c r="CJ1078" s="22"/>
      <c r="CK1078" s="22"/>
      <c r="CL1078" s="22"/>
      <c r="CM1078" s="22"/>
      <c r="CN1078" s="22"/>
      <c r="CO1078" s="22"/>
      <c r="CP1078" s="22"/>
      <c r="CQ1078" s="22"/>
      <c r="CR1078" s="22"/>
      <c r="CS1078" s="22"/>
      <c r="CT1078" s="22"/>
      <c r="CU1078" s="22"/>
      <c r="CV1078" s="22"/>
      <c r="CW1078" s="22"/>
      <c r="CX1078" s="22">
        <v>1070</v>
      </c>
      <c r="CY1078" s="13" t="s">
        <v>2425</v>
      </c>
      <c r="CZ1078" s="14" t="s">
        <v>2426</v>
      </c>
      <c r="DA1078" s="13" t="s">
        <v>96</v>
      </c>
      <c r="DB1078" s="13" t="s">
        <v>99</v>
      </c>
      <c r="DC1078" s="40"/>
      <c r="DD1078" s="13" t="str">
        <f t="shared" si="239"/>
        <v/>
      </c>
      <c r="DE1078" s="13" t="str">
        <f t="shared" si="240"/>
        <v/>
      </c>
      <c r="DF1078" s="13" t="str">
        <f t="shared" si="241"/>
        <v/>
      </c>
      <c r="DG1078" s="40">
        <f t="shared" si="242"/>
        <v>0</v>
      </c>
      <c r="DH1078" s="13" t="str">
        <f t="shared" si="236"/>
        <v/>
      </c>
      <c r="DI1078" s="22" t="str">
        <f t="shared" si="237"/>
        <v/>
      </c>
      <c r="DJ1078" s="13" t="str">
        <f>IF(DI1078="","",RANK(DI1078,$DI$9:$DI$1415,1)+COUNTIF($DI$9:DI1078,DI1078)-1)</f>
        <v/>
      </c>
      <c r="DK1078" s="13" t="str">
        <f t="shared" si="238"/>
        <v/>
      </c>
      <c r="DL1078" s="13" t="str">
        <f t="shared" si="243"/>
        <v/>
      </c>
      <c r="DM1078" s="14" t="str">
        <f t="shared" si="244"/>
        <v/>
      </c>
      <c r="DN1078" s="13" t="str">
        <f t="shared" si="245"/>
        <v/>
      </c>
      <c r="DO1078" s="40">
        <f t="shared" si="246"/>
        <v>0</v>
      </c>
      <c r="DP1078" s="40"/>
      <c r="DQ1078" s="13" t="str">
        <f t="shared" si="247"/>
        <v/>
      </c>
      <c r="DR1078" s="13"/>
      <c r="DS1078" s="13"/>
    </row>
    <row r="1079" spans="1:123" x14ac:dyDescent="0.2">
      <c r="A1079" s="22"/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  <c r="CC1079" s="22"/>
      <c r="CD1079" s="22"/>
      <c r="CE1079" s="22"/>
      <c r="CF1079" s="22"/>
      <c r="CG1079" s="22"/>
      <c r="CH1079" s="22"/>
      <c r="CI1079" s="22"/>
      <c r="CJ1079" s="22"/>
      <c r="CK1079" s="22"/>
      <c r="CL1079" s="22"/>
      <c r="CM1079" s="22"/>
      <c r="CN1079" s="22"/>
      <c r="CO1079" s="22"/>
      <c r="CP1079" s="22"/>
      <c r="CQ1079" s="22"/>
      <c r="CR1079" s="22"/>
      <c r="CS1079" s="22"/>
      <c r="CT1079" s="22"/>
      <c r="CU1079" s="22"/>
      <c r="CV1079" s="22"/>
      <c r="CW1079" s="22"/>
      <c r="CX1079" s="22">
        <v>1071</v>
      </c>
      <c r="CY1079" s="13" t="s">
        <v>2427</v>
      </c>
      <c r="CZ1079" s="14" t="s">
        <v>2428</v>
      </c>
      <c r="DA1079" s="13" t="s">
        <v>96</v>
      </c>
      <c r="DB1079" s="13" t="s">
        <v>99</v>
      </c>
      <c r="DC1079" s="40"/>
      <c r="DD1079" s="13" t="str">
        <f t="shared" si="239"/>
        <v/>
      </c>
      <c r="DE1079" s="13" t="str">
        <f t="shared" si="240"/>
        <v/>
      </c>
      <c r="DF1079" s="13" t="str">
        <f t="shared" si="241"/>
        <v/>
      </c>
      <c r="DG1079" s="40">
        <f t="shared" si="242"/>
        <v>0</v>
      </c>
      <c r="DH1079" s="13" t="str">
        <f t="shared" si="236"/>
        <v/>
      </c>
      <c r="DI1079" s="22" t="str">
        <f t="shared" si="237"/>
        <v/>
      </c>
      <c r="DJ1079" s="13" t="str">
        <f>IF(DI1079="","",RANK(DI1079,$DI$9:$DI$1415,1)+COUNTIF($DI$9:DI1079,DI1079)-1)</f>
        <v/>
      </c>
      <c r="DK1079" s="13" t="str">
        <f t="shared" si="238"/>
        <v/>
      </c>
      <c r="DL1079" s="13" t="str">
        <f t="shared" si="243"/>
        <v/>
      </c>
      <c r="DM1079" s="14" t="str">
        <f t="shared" si="244"/>
        <v/>
      </c>
      <c r="DN1079" s="13" t="str">
        <f t="shared" si="245"/>
        <v/>
      </c>
      <c r="DO1079" s="40">
        <f t="shared" si="246"/>
        <v>0</v>
      </c>
      <c r="DP1079" s="40"/>
      <c r="DQ1079" s="13" t="str">
        <f t="shared" si="247"/>
        <v/>
      </c>
      <c r="DR1079" s="13"/>
      <c r="DS1079" s="13"/>
    </row>
    <row r="1080" spans="1:123" x14ac:dyDescent="0.2">
      <c r="A1080" s="22"/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  <c r="CC1080" s="22"/>
      <c r="CD1080" s="22"/>
      <c r="CE1080" s="22"/>
      <c r="CF1080" s="22"/>
      <c r="CG1080" s="22"/>
      <c r="CH1080" s="22"/>
      <c r="CI1080" s="22"/>
      <c r="CJ1080" s="22"/>
      <c r="CK1080" s="22"/>
      <c r="CL1080" s="22"/>
      <c r="CM1080" s="22"/>
      <c r="CN1080" s="22"/>
      <c r="CO1080" s="22"/>
      <c r="CP1080" s="22"/>
      <c r="CQ1080" s="22"/>
      <c r="CR1080" s="22"/>
      <c r="CS1080" s="22"/>
      <c r="CT1080" s="22"/>
      <c r="CU1080" s="22"/>
      <c r="CV1080" s="22"/>
      <c r="CW1080" s="22"/>
      <c r="CX1080" s="22">
        <v>1072</v>
      </c>
      <c r="CY1080" s="13" t="s">
        <v>2429</v>
      </c>
      <c r="CZ1080" s="14" t="s">
        <v>2430</v>
      </c>
      <c r="DA1080" s="13" t="s">
        <v>95</v>
      </c>
      <c r="DB1080" s="13" t="s">
        <v>99</v>
      </c>
      <c r="DC1080" s="40"/>
      <c r="DD1080" s="13" t="str">
        <f t="shared" si="239"/>
        <v/>
      </c>
      <c r="DE1080" s="13" t="str">
        <f t="shared" si="240"/>
        <v/>
      </c>
      <c r="DF1080" s="13" t="str">
        <f t="shared" si="241"/>
        <v/>
      </c>
      <c r="DG1080" s="40">
        <f t="shared" si="242"/>
        <v>0</v>
      </c>
      <c r="DH1080" s="13" t="str">
        <f t="shared" si="236"/>
        <v/>
      </c>
      <c r="DI1080" s="22" t="str">
        <f t="shared" si="237"/>
        <v/>
      </c>
      <c r="DJ1080" s="13" t="str">
        <f>IF(DI1080="","",RANK(DI1080,$DI$9:$DI$1415,1)+COUNTIF($DI$9:DI1080,DI1080)-1)</f>
        <v/>
      </c>
      <c r="DK1080" s="13" t="str">
        <f t="shared" si="238"/>
        <v/>
      </c>
      <c r="DL1080" s="13" t="str">
        <f t="shared" si="243"/>
        <v/>
      </c>
      <c r="DM1080" s="14" t="str">
        <f t="shared" si="244"/>
        <v/>
      </c>
      <c r="DN1080" s="13" t="str">
        <f t="shared" si="245"/>
        <v/>
      </c>
      <c r="DO1080" s="40">
        <f t="shared" si="246"/>
        <v>0</v>
      </c>
      <c r="DP1080" s="40"/>
      <c r="DQ1080" s="13" t="str">
        <f t="shared" si="247"/>
        <v/>
      </c>
      <c r="DR1080" s="13"/>
      <c r="DS1080" s="13"/>
    </row>
    <row r="1081" spans="1:123" x14ac:dyDescent="0.2">
      <c r="A1081" s="22"/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  <c r="CC1081" s="22"/>
      <c r="CD1081" s="22"/>
      <c r="CE1081" s="22"/>
      <c r="CF1081" s="22"/>
      <c r="CG1081" s="22"/>
      <c r="CH1081" s="22"/>
      <c r="CI1081" s="22"/>
      <c r="CJ1081" s="22"/>
      <c r="CK1081" s="22"/>
      <c r="CL1081" s="22"/>
      <c r="CM1081" s="22"/>
      <c r="CN1081" s="22"/>
      <c r="CO1081" s="22"/>
      <c r="CP1081" s="22"/>
      <c r="CQ1081" s="22"/>
      <c r="CR1081" s="22"/>
      <c r="CS1081" s="22"/>
      <c r="CT1081" s="22"/>
      <c r="CU1081" s="22"/>
      <c r="CV1081" s="22"/>
      <c r="CW1081" s="22"/>
      <c r="CX1081" s="22">
        <v>1073</v>
      </c>
      <c r="CY1081" s="13" t="s">
        <v>2431</v>
      </c>
      <c r="CZ1081" s="14" t="s">
        <v>2432</v>
      </c>
      <c r="DA1081" s="13" t="s">
        <v>95</v>
      </c>
      <c r="DB1081" s="13" t="s">
        <v>101</v>
      </c>
      <c r="DC1081" s="40"/>
      <c r="DD1081" s="13" t="str">
        <f t="shared" si="239"/>
        <v/>
      </c>
      <c r="DE1081" s="13" t="str">
        <f t="shared" si="240"/>
        <v/>
      </c>
      <c r="DF1081" s="13" t="str">
        <f t="shared" si="241"/>
        <v/>
      </c>
      <c r="DG1081" s="40">
        <f t="shared" si="242"/>
        <v>0</v>
      </c>
      <c r="DH1081" s="13" t="str">
        <f t="shared" si="236"/>
        <v/>
      </c>
      <c r="DI1081" s="22" t="str">
        <f t="shared" si="237"/>
        <v/>
      </c>
      <c r="DJ1081" s="13" t="str">
        <f>IF(DI1081="","",RANK(DI1081,$DI$9:$DI$1415,1)+COUNTIF($DI$9:DI1081,DI1081)-1)</f>
        <v/>
      </c>
      <c r="DK1081" s="13" t="str">
        <f t="shared" si="238"/>
        <v/>
      </c>
      <c r="DL1081" s="13" t="str">
        <f t="shared" si="243"/>
        <v/>
      </c>
      <c r="DM1081" s="14" t="str">
        <f t="shared" si="244"/>
        <v/>
      </c>
      <c r="DN1081" s="13" t="str">
        <f t="shared" si="245"/>
        <v/>
      </c>
      <c r="DO1081" s="40">
        <f t="shared" si="246"/>
        <v>0</v>
      </c>
      <c r="DP1081" s="40"/>
      <c r="DQ1081" s="13" t="str">
        <f t="shared" si="247"/>
        <v/>
      </c>
      <c r="DR1081" s="13"/>
      <c r="DS1081" s="13"/>
    </row>
    <row r="1082" spans="1:123" x14ac:dyDescent="0.2">
      <c r="A1082" s="22"/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2"/>
      <c r="AI1082" s="22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  <c r="CC1082" s="22"/>
      <c r="CD1082" s="22"/>
      <c r="CE1082" s="22"/>
      <c r="CF1082" s="22"/>
      <c r="CG1082" s="22"/>
      <c r="CH1082" s="22"/>
      <c r="CI1082" s="22"/>
      <c r="CJ1082" s="22"/>
      <c r="CK1082" s="22"/>
      <c r="CL1082" s="22"/>
      <c r="CM1082" s="22"/>
      <c r="CN1082" s="22"/>
      <c r="CO1082" s="22"/>
      <c r="CP1082" s="22"/>
      <c r="CQ1082" s="22"/>
      <c r="CR1082" s="22"/>
      <c r="CS1082" s="22"/>
      <c r="CT1082" s="22"/>
      <c r="CU1082" s="22"/>
      <c r="CV1082" s="22"/>
      <c r="CW1082" s="22"/>
      <c r="CX1082" s="22">
        <v>1074</v>
      </c>
      <c r="CY1082" s="13" t="s">
        <v>2433</v>
      </c>
      <c r="CZ1082" s="14" t="s">
        <v>2434</v>
      </c>
      <c r="DA1082" s="13" t="s">
        <v>95</v>
      </c>
      <c r="DB1082" s="13" t="s">
        <v>99</v>
      </c>
      <c r="DC1082" s="40"/>
      <c r="DD1082" s="13" t="str">
        <f t="shared" si="239"/>
        <v/>
      </c>
      <c r="DE1082" s="13" t="str">
        <f t="shared" si="240"/>
        <v/>
      </c>
      <c r="DF1082" s="13" t="str">
        <f t="shared" si="241"/>
        <v/>
      </c>
      <c r="DG1082" s="40">
        <f t="shared" si="242"/>
        <v>0</v>
      </c>
      <c r="DH1082" s="13" t="str">
        <f t="shared" si="236"/>
        <v/>
      </c>
      <c r="DI1082" s="22" t="str">
        <f t="shared" si="237"/>
        <v/>
      </c>
      <c r="DJ1082" s="13" t="str">
        <f>IF(DI1082="","",RANK(DI1082,$DI$9:$DI$1415,1)+COUNTIF($DI$9:DI1082,DI1082)-1)</f>
        <v/>
      </c>
      <c r="DK1082" s="13" t="str">
        <f t="shared" si="238"/>
        <v/>
      </c>
      <c r="DL1082" s="13" t="str">
        <f t="shared" si="243"/>
        <v/>
      </c>
      <c r="DM1082" s="14" t="str">
        <f t="shared" si="244"/>
        <v/>
      </c>
      <c r="DN1082" s="13" t="str">
        <f t="shared" si="245"/>
        <v/>
      </c>
      <c r="DO1082" s="40">
        <f t="shared" si="246"/>
        <v>0</v>
      </c>
      <c r="DP1082" s="40"/>
      <c r="DQ1082" s="13" t="str">
        <f t="shared" si="247"/>
        <v/>
      </c>
      <c r="DR1082" s="13"/>
      <c r="DS1082" s="13"/>
    </row>
    <row r="1083" spans="1:123" x14ac:dyDescent="0.2">
      <c r="A1083" s="22"/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  <c r="CC1083" s="22"/>
      <c r="CD1083" s="22"/>
      <c r="CE1083" s="22"/>
      <c r="CF1083" s="22"/>
      <c r="CG1083" s="22"/>
      <c r="CH1083" s="22"/>
      <c r="CI1083" s="22"/>
      <c r="CJ1083" s="22"/>
      <c r="CK1083" s="22"/>
      <c r="CL1083" s="22"/>
      <c r="CM1083" s="22"/>
      <c r="CN1083" s="22"/>
      <c r="CO1083" s="22"/>
      <c r="CP1083" s="22"/>
      <c r="CQ1083" s="22"/>
      <c r="CR1083" s="22"/>
      <c r="CS1083" s="22"/>
      <c r="CT1083" s="22"/>
      <c r="CU1083" s="22"/>
      <c r="CV1083" s="22"/>
      <c r="CW1083" s="22"/>
      <c r="CX1083" s="22">
        <v>1075</v>
      </c>
      <c r="CY1083" s="13" t="s">
        <v>2435</v>
      </c>
      <c r="CZ1083" s="14" t="s">
        <v>2436</v>
      </c>
      <c r="DA1083" s="13" t="s">
        <v>95</v>
      </c>
      <c r="DB1083" s="13" t="s">
        <v>100</v>
      </c>
      <c r="DC1083" s="40"/>
      <c r="DD1083" s="13" t="str">
        <f t="shared" si="239"/>
        <v/>
      </c>
      <c r="DE1083" s="13" t="str">
        <f t="shared" si="240"/>
        <v/>
      </c>
      <c r="DF1083" s="13" t="str">
        <f t="shared" si="241"/>
        <v/>
      </c>
      <c r="DG1083" s="40">
        <f t="shared" si="242"/>
        <v>0</v>
      </c>
      <c r="DH1083" s="13" t="str">
        <f t="shared" si="236"/>
        <v/>
      </c>
      <c r="DI1083" s="22" t="str">
        <f t="shared" si="237"/>
        <v/>
      </c>
      <c r="DJ1083" s="13" t="str">
        <f>IF(DI1083="","",RANK(DI1083,$DI$9:$DI$1415,1)+COUNTIF($DI$9:DI1083,DI1083)-1)</f>
        <v/>
      </c>
      <c r="DK1083" s="13" t="str">
        <f t="shared" si="238"/>
        <v/>
      </c>
      <c r="DL1083" s="13" t="str">
        <f t="shared" si="243"/>
        <v/>
      </c>
      <c r="DM1083" s="14" t="str">
        <f t="shared" si="244"/>
        <v/>
      </c>
      <c r="DN1083" s="13" t="str">
        <f t="shared" si="245"/>
        <v/>
      </c>
      <c r="DO1083" s="40">
        <f t="shared" si="246"/>
        <v>0</v>
      </c>
      <c r="DP1083" s="40"/>
      <c r="DQ1083" s="13" t="str">
        <f t="shared" si="247"/>
        <v/>
      </c>
      <c r="DR1083" s="13"/>
      <c r="DS1083" s="13"/>
    </row>
    <row r="1084" spans="1:123" x14ac:dyDescent="0.2">
      <c r="A1084" s="22"/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2"/>
      <c r="AI1084" s="22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  <c r="CC1084" s="22"/>
      <c r="CD1084" s="22"/>
      <c r="CE1084" s="22"/>
      <c r="CF1084" s="22"/>
      <c r="CG1084" s="22"/>
      <c r="CH1084" s="22"/>
      <c r="CI1084" s="22"/>
      <c r="CJ1084" s="22"/>
      <c r="CK1084" s="22"/>
      <c r="CL1084" s="22"/>
      <c r="CM1084" s="22"/>
      <c r="CN1084" s="22"/>
      <c r="CO1084" s="22"/>
      <c r="CP1084" s="22"/>
      <c r="CQ1084" s="22"/>
      <c r="CR1084" s="22"/>
      <c r="CS1084" s="22"/>
      <c r="CT1084" s="22"/>
      <c r="CU1084" s="22"/>
      <c r="CV1084" s="22"/>
      <c r="CW1084" s="22"/>
      <c r="CX1084" s="22">
        <v>1076</v>
      </c>
      <c r="CY1084" s="13" t="s">
        <v>2437</v>
      </c>
      <c r="CZ1084" s="14" t="s">
        <v>2438</v>
      </c>
      <c r="DA1084" s="13" t="s">
        <v>95</v>
      </c>
      <c r="DB1084" s="13" t="s">
        <v>100</v>
      </c>
      <c r="DC1084" s="40"/>
      <c r="DD1084" s="13" t="str">
        <f t="shared" si="239"/>
        <v/>
      </c>
      <c r="DE1084" s="13" t="str">
        <f t="shared" si="240"/>
        <v/>
      </c>
      <c r="DF1084" s="13" t="str">
        <f t="shared" si="241"/>
        <v/>
      </c>
      <c r="DG1084" s="40">
        <f t="shared" si="242"/>
        <v>0</v>
      </c>
      <c r="DH1084" s="13" t="str">
        <f t="shared" si="236"/>
        <v/>
      </c>
      <c r="DI1084" s="22" t="str">
        <f t="shared" si="237"/>
        <v/>
      </c>
      <c r="DJ1084" s="13" t="str">
        <f>IF(DI1084="","",RANK(DI1084,$DI$9:$DI$1415,1)+COUNTIF($DI$9:DI1084,DI1084)-1)</f>
        <v/>
      </c>
      <c r="DK1084" s="13" t="str">
        <f t="shared" si="238"/>
        <v/>
      </c>
      <c r="DL1084" s="13" t="str">
        <f t="shared" si="243"/>
        <v/>
      </c>
      <c r="DM1084" s="14" t="str">
        <f t="shared" si="244"/>
        <v/>
      </c>
      <c r="DN1084" s="13" t="str">
        <f t="shared" si="245"/>
        <v/>
      </c>
      <c r="DO1084" s="40">
        <f t="shared" si="246"/>
        <v>0</v>
      </c>
      <c r="DP1084" s="40"/>
      <c r="DQ1084" s="13" t="str">
        <f t="shared" si="247"/>
        <v/>
      </c>
      <c r="DR1084" s="13"/>
      <c r="DS1084" s="13"/>
    </row>
    <row r="1085" spans="1:123" x14ac:dyDescent="0.2">
      <c r="A1085" s="22"/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  <c r="CC1085" s="22"/>
      <c r="CD1085" s="22"/>
      <c r="CE1085" s="22"/>
      <c r="CF1085" s="22"/>
      <c r="CG1085" s="22"/>
      <c r="CH1085" s="22"/>
      <c r="CI1085" s="22"/>
      <c r="CJ1085" s="22"/>
      <c r="CK1085" s="22"/>
      <c r="CL1085" s="22"/>
      <c r="CM1085" s="22"/>
      <c r="CN1085" s="22"/>
      <c r="CO1085" s="22"/>
      <c r="CP1085" s="22"/>
      <c r="CQ1085" s="22"/>
      <c r="CR1085" s="22"/>
      <c r="CS1085" s="22"/>
      <c r="CT1085" s="22"/>
      <c r="CU1085" s="22"/>
      <c r="CV1085" s="22"/>
      <c r="CW1085" s="22"/>
      <c r="CX1085" s="22">
        <v>1077</v>
      </c>
      <c r="CY1085" s="13" t="s">
        <v>2439</v>
      </c>
      <c r="CZ1085" s="14" t="s">
        <v>2440</v>
      </c>
      <c r="DA1085" s="13" t="s">
        <v>95</v>
      </c>
      <c r="DB1085" s="13" t="s">
        <v>100</v>
      </c>
      <c r="DC1085" s="40"/>
      <c r="DD1085" s="13" t="str">
        <f t="shared" si="239"/>
        <v/>
      </c>
      <c r="DE1085" s="13" t="str">
        <f t="shared" si="240"/>
        <v/>
      </c>
      <c r="DF1085" s="13" t="str">
        <f t="shared" si="241"/>
        <v/>
      </c>
      <c r="DG1085" s="40">
        <f t="shared" si="242"/>
        <v>0</v>
      </c>
      <c r="DH1085" s="13" t="str">
        <f t="shared" si="236"/>
        <v/>
      </c>
      <c r="DI1085" s="22" t="str">
        <f t="shared" si="237"/>
        <v/>
      </c>
      <c r="DJ1085" s="13" t="str">
        <f>IF(DI1085="","",RANK(DI1085,$DI$9:$DI$1415,1)+COUNTIF($DI$9:DI1085,DI1085)-1)</f>
        <v/>
      </c>
      <c r="DK1085" s="13" t="str">
        <f t="shared" si="238"/>
        <v/>
      </c>
      <c r="DL1085" s="13" t="str">
        <f t="shared" si="243"/>
        <v/>
      </c>
      <c r="DM1085" s="14" t="str">
        <f t="shared" si="244"/>
        <v/>
      </c>
      <c r="DN1085" s="13" t="str">
        <f t="shared" si="245"/>
        <v/>
      </c>
      <c r="DO1085" s="40">
        <f t="shared" si="246"/>
        <v>0</v>
      </c>
      <c r="DP1085" s="40"/>
      <c r="DQ1085" s="13" t="str">
        <f t="shared" si="247"/>
        <v/>
      </c>
      <c r="DR1085" s="13"/>
      <c r="DS1085" s="13"/>
    </row>
    <row r="1086" spans="1:123" x14ac:dyDescent="0.2">
      <c r="A1086" s="22"/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  <c r="CC1086" s="22"/>
      <c r="CD1086" s="22"/>
      <c r="CE1086" s="22"/>
      <c r="CF1086" s="22"/>
      <c r="CG1086" s="22"/>
      <c r="CH1086" s="22"/>
      <c r="CI1086" s="22"/>
      <c r="CJ1086" s="22"/>
      <c r="CK1086" s="22"/>
      <c r="CL1086" s="22"/>
      <c r="CM1086" s="22"/>
      <c r="CN1086" s="22"/>
      <c r="CO1086" s="22"/>
      <c r="CP1086" s="22"/>
      <c r="CQ1086" s="22"/>
      <c r="CR1086" s="22"/>
      <c r="CS1086" s="22"/>
      <c r="CT1086" s="22"/>
      <c r="CU1086" s="22"/>
      <c r="CV1086" s="22"/>
      <c r="CW1086" s="22"/>
      <c r="CX1086" s="22">
        <v>1078</v>
      </c>
      <c r="CY1086" s="13" t="s">
        <v>2441</v>
      </c>
      <c r="CZ1086" s="14" t="s">
        <v>2442</v>
      </c>
      <c r="DA1086" s="13" t="s">
        <v>95</v>
      </c>
      <c r="DB1086" s="13" t="s">
        <v>100</v>
      </c>
      <c r="DC1086" s="40"/>
      <c r="DD1086" s="13" t="str">
        <f t="shared" si="239"/>
        <v/>
      </c>
      <c r="DE1086" s="13" t="str">
        <f t="shared" si="240"/>
        <v/>
      </c>
      <c r="DF1086" s="13" t="str">
        <f t="shared" si="241"/>
        <v/>
      </c>
      <c r="DG1086" s="40">
        <f t="shared" si="242"/>
        <v>0</v>
      </c>
      <c r="DH1086" s="13" t="str">
        <f t="shared" si="236"/>
        <v/>
      </c>
      <c r="DI1086" s="22" t="str">
        <f t="shared" si="237"/>
        <v/>
      </c>
      <c r="DJ1086" s="13" t="str">
        <f>IF(DI1086="","",RANK(DI1086,$DI$9:$DI$1415,1)+COUNTIF($DI$9:DI1086,DI1086)-1)</f>
        <v/>
      </c>
      <c r="DK1086" s="13" t="str">
        <f t="shared" si="238"/>
        <v/>
      </c>
      <c r="DL1086" s="13" t="str">
        <f t="shared" si="243"/>
        <v/>
      </c>
      <c r="DM1086" s="14" t="str">
        <f t="shared" si="244"/>
        <v/>
      </c>
      <c r="DN1086" s="13" t="str">
        <f t="shared" si="245"/>
        <v/>
      </c>
      <c r="DO1086" s="40">
        <f t="shared" si="246"/>
        <v>0</v>
      </c>
      <c r="DP1086" s="40"/>
      <c r="DQ1086" s="13" t="str">
        <f t="shared" si="247"/>
        <v/>
      </c>
      <c r="DR1086" s="13"/>
      <c r="DS1086" s="13"/>
    </row>
    <row r="1087" spans="1:123" x14ac:dyDescent="0.2">
      <c r="A1087" s="22"/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  <c r="CC1087" s="22"/>
      <c r="CD1087" s="22"/>
      <c r="CE1087" s="22"/>
      <c r="CF1087" s="22"/>
      <c r="CG1087" s="22"/>
      <c r="CH1087" s="22"/>
      <c r="CI1087" s="22"/>
      <c r="CJ1087" s="22"/>
      <c r="CK1087" s="22"/>
      <c r="CL1087" s="22"/>
      <c r="CM1087" s="22"/>
      <c r="CN1087" s="22"/>
      <c r="CO1087" s="22"/>
      <c r="CP1087" s="22"/>
      <c r="CQ1087" s="22"/>
      <c r="CR1087" s="22"/>
      <c r="CS1087" s="22"/>
      <c r="CT1087" s="22"/>
      <c r="CU1087" s="22"/>
      <c r="CV1087" s="22"/>
      <c r="CW1087" s="22"/>
      <c r="CX1087" s="22">
        <v>1079</v>
      </c>
      <c r="CY1087" s="13" t="s">
        <v>2443</v>
      </c>
      <c r="CZ1087" s="14" t="s">
        <v>375</v>
      </c>
      <c r="DA1087" s="13" t="s">
        <v>375</v>
      </c>
      <c r="DB1087" s="13" t="s">
        <v>375</v>
      </c>
      <c r="DC1087" s="40"/>
      <c r="DD1087" s="13" t="str">
        <f t="shared" si="239"/>
        <v/>
      </c>
      <c r="DE1087" s="13" t="str">
        <f t="shared" si="240"/>
        <v/>
      </c>
      <c r="DF1087" s="13" t="str">
        <f t="shared" si="241"/>
        <v/>
      </c>
      <c r="DG1087" s="40">
        <f t="shared" si="242"/>
        <v>0</v>
      </c>
      <c r="DH1087" s="13" t="str">
        <f t="shared" si="236"/>
        <v/>
      </c>
      <c r="DI1087" s="22" t="str">
        <f t="shared" si="237"/>
        <v/>
      </c>
      <c r="DJ1087" s="13" t="str">
        <f>IF(DI1087="","",RANK(DI1087,$DI$9:$DI$1415,1)+COUNTIF($DI$9:DI1087,DI1087)-1)</f>
        <v/>
      </c>
      <c r="DK1087" s="13" t="str">
        <f t="shared" si="238"/>
        <v/>
      </c>
      <c r="DL1087" s="13" t="str">
        <f t="shared" si="243"/>
        <v/>
      </c>
      <c r="DM1087" s="14" t="str">
        <f t="shared" si="244"/>
        <v/>
      </c>
      <c r="DN1087" s="13" t="str">
        <f t="shared" si="245"/>
        <v/>
      </c>
      <c r="DO1087" s="40">
        <f t="shared" si="246"/>
        <v>0</v>
      </c>
      <c r="DP1087" s="40"/>
      <c r="DQ1087" s="13" t="str">
        <f t="shared" si="247"/>
        <v/>
      </c>
      <c r="DR1087" s="13"/>
      <c r="DS1087" s="13"/>
    </row>
    <row r="1088" spans="1:123" x14ac:dyDescent="0.2">
      <c r="A1088" s="22"/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  <c r="CC1088" s="22"/>
      <c r="CD1088" s="22"/>
      <c r="CE1088" s="22"/>
      <c r="CF1088" s="22"/>
      <c r="CG1088" s="22"/>
      <c r="CH1088" s="22"/>
      <c r="CI1088" s="22"/>
      <c r="CJ1088" s="22"/>
      <c r="CK1088" s="22"/>
      <c r="CL1088" s="22"/>
      <c r="CM1088" s="22"/>
      <c r="CN1088" s="22"/>
      <c r="CO1088" s="22"/>
      <c r="CP1088" s="22"/>
      <c r="CQ1088" s="22"/>
      <c r="CR1088" s="22"/>
      <c r="CS1088" s="22"/>
      <c r="CT1088" s="22"/>
      <c r="CU1088" s="22"/>
      <c r="CV1088" s="22"/>
      <c r="CW1088" s="22"/>
      <c r="CX1088" s="22">
        <v>1080</v>
      </c>
      <c r="CY1088" s="13" t="s">
        <v>2444</v>
      </c>
      <c r="CZ1088" s="14" t="s">
        <v>375</v>
      </c>
      <c r="DA1088" s="13" t="s">
        <v>375</v>
      </c>
      <c r="DB1088" s="13" t="s">
        <v>375</v>
      </c>
      <c r="DC1088" s="40"/>
      <c r="DD1088" s="13" t="str">
        <f t="shared" si="239"/>
        <v/>
      </c>
      <c r="DE1088" s="13" t="str">
        <f t="shared" si="240"/>
        <v/>
      </c>
      <c r="DF1088" s="13" t="str">
        <f t="shared" si="241"/>
        <v/>
      </c>
      <c r="DG1088" s="40">
        <f t="shared" si="242"/>
        <v>0</v>
      </c>
      <c r="DH1088" s="13" t="str">
        <f t="shared" si="236"/>
        <v/>
      </c>
      <c r="DI1088" s="22" t="str">
        <f t="shared" si="237"/>
        <v/>
      </c>
      <c r="DJ1088" s="13" t="str">
        <f>IF(DI1088="","",RANK(DI1088,$DI$9:$DI$1415,1)+COUNTIF($DI$9:DI1088,DI1088)-1)</f>
        <v/>
      </c>
      <c r="DK1088" s="13" t="str">
        <f t="shared" si="238"/>
        <v/>
      </c>
      <c r="DL1088" s="13" t="str">
        <f t="shared" si="243"/>
        <v/>
      </c>
      <c r="DM1088" s="14" t="str">
        <f t="shared" si="244"/>
        <v/>
      </c>
      <c r="DN1088" s="13" t="str">
        <f t="shared" si="245"/>
        <v/>
      </c>
      <c r="DO1088" s="40">
        <f t="shared" si="246"/>
        <v>0</v>
      </c>
      <c r="DP1088" s="40"/>
      <c r="DQ1088" s="13" t="str">
        <f t="shared" si="247"/>
        <v/>
      </c>
      <c r="DR1088" s="13"/>
      <c r="DS1088" s="13"/>
    </row>
    <row r="1089" spans="1:123" x14ac:dyDescent="0.2">
      <c r="A1089" s="22"/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  <c r="CC1089" s="22"/>
      <c r="CD1089" s="22"/>
      <c r="CE1089" s="22"/>
      <c r="CF1089" s="22"/>
      <c r="CG1089" s="22"/>
      <c r="CH1089" s="22"/>
      <c r="CI1089" s="22"/>
      <c r="CJ1089" s="22"/>
      <c r="CK1089" s="22"/>
      <c r="CL1089" s="22"/>
      <c r="CM1089" s="22"/>
      <c r="CN1089" s="22"/>
      <c r="CO1089" s="22"/>
      <c r="CP1089" s="22"/>
      <c r="CQ1089" s="22"/>
      <c r="CR1089" s="22"/>
      <c r="CS1089" s="22"/>
      <c r="CT1089" s="22"/>
      <c r="CU1089" s="22"/>
      <c r="CV1089" s="22"/>
      <c r="CW1089" s="22"/>
      <c r="CX1089" s="22">
        <v>1081</v>
      </c>
      <c r="CY1089" s="13" t="s">
        <v>2445</v>
      </c>
      <c r="CZ1089" s="14" t="s">
        <v>375</v>
      </c>
      <c r="DA1089" s="13" t="s">
        <v>375</v>
      </c>
      <c r="DB1089" s="13" t="s">
        <v>375</v>
      </c>
      <c r="DC1089" s="40"/>
      <c r="DD1089" s="13" t="str">
        <f t="shared" si="239"/>
        <v/>
      </c>
      <c r="DE1089" s="13" t="str">
        <f t="shared" si="240"/>
        <v/>
      </c>
      <c r="DF1089" s="13" t="str">
        <f t="shared" si="241"/>
        <v/>
      </c>
      <c r="DG1089" s="40">
        <f t="shared" si="242"/>
        <v>0</v>
      </c>
      <c r="DH1089" s="13" t="str">
        <f t="shared" si="236"/>
        <v/>
      </c>
      <c r="DI1089" s="22" t="str">
        <f t="shared" si="237"/>
        <v/>
      </c>
      <c r="DJ1089" s="13" t="str">
        <f>IF(DI1089="","",RANK(DI1089,$DI$9:$DI$1415,1)+COUNTIF($DI$9:DI1089,DI1089)-1)</f>
        <v/>
      </c>
      <c r="DK1089" s="13" t="str">
        <f t="shared" si="238"/>
        <v/>
      </c>
      <c r="DL1089" s="13" t="str">
        <f t="shared" si="243"/>
        <v/>
      </c>
      <c r="DM1089" s="14" t="str">
        <f t="shared" si="244"/>
        <v/>
      </c>
      <c r="DN1089" s="13" t="str">
        <f t="shared" si="245"/>
        <v/>
      </c>
      <c r="DO1089" s="40">
        <f t="shared" si="246"/>
        <v>0</v>
      </c>
      <c r="DP1089" s="40"/>
      <c r="DQ1089" s="13" t="str">
        <f t="shared" si="247"/>
        <v/>
      </c>
      <c r="DR1089" s="13"/>
      <c r="DS1089" s="13"/>
    </row>
    <row r="1090" spans="1:123" x14ac:dyDescent="0.2">
      <c r="A1090" s="22"/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  <c r="CC1090" s="22"/>
      <c r="CD1090" s="22"/>
      <c r="CE1090" s="22"/>
      <c r="CF1090" s="22"/>
      <c r="CG1090" s="22"/>
      <c r="CH1090" s="22"/>
      <c r="CI1090" s="22"/>
      <c r="CJ1090" s="22"/>
      <c r="CK1090" s="22"/>
      <c r="CL1090" s="22"/>
      <c r="CM1090" s="22"/>
      <c r="CN1090" s="22"/>
      <c r="CO1090" s="22"/>
      <c r="CP1090" s="22"/>
      <c r="CQ1090" s="22"/>
      <c r="CR1090" s="22"/>
      <c r="CS1090" s="22"/>
      <c r="CT1090" s="22"/>
      <c r="CU1090" s="22"/>
      <c r="CV1090" s="22"/>
      <c r="CW1090" s="22"/>
      <c r="CX1090" s="22">
        <v>1082</v>
      </c>
      <c r="CY1090" s="13" t="s">
        <v>2446</v>
      </c>
      <c r="CZ1090" s="14" t="s">
        <v>2447</v>
      </c>
      <c r="DA1090" s="13" t="s">
        <v>96</v>
      </c>
      <c r="DB1090" s="13" t="s">
        <v>102</v>
      </c>
      <c r="DC1090" s="40"/>
      <c r="DD1090" s="13" t="str">
        <f t="shared" si="239"/>
        <v/>
      </c>
      <c r="DE1090" s="13" t="str">
        <f t="shared" si="240"/>
        <v/>
      </c>
      <c r="DF1090" s="13" t="str">
        <f t="shared" si="241"/>
        <v/>
      </c>
      <c r="DG1090" s="40">
        <f t="shared" si="242"/>
        <v>0</v>
      </c>
      <c r="DH1090" s="13" t="str">
        <f t="shared" si="236"/>
        <v/>
      </c>
      <c r="DI1090" s="22" t="str">
        <f t="shared" si="237"/>
        <v/>
      </c>
      <c r="DJ1090" s="13" t="str">
        <f>IF(DI1090="","",RANK(DI1090,$DI$9:$DI$1415,1)+COUNTIF($DI$9:DI1090,DI1090)-1)</f>
        <v/>
      </c>
      <c r="DK1090" s="13" t="str">
        <f t="shared" si="238"/>
        <v/>
      </c>
      <c r="DL1090" s="13" t="str">
        <f t="shared" si="243"/>
        <v/>
      </c>
      <c r="DM1090" s="14" t="str">
        <f t="shared" si="244"/>
        <v/>
      </c>
      <c r="DN1090" s="13" t="str">
        <f t="shared" si="245"/>
        <v/>
      </c>
      <c r="DO1090" s="40">
        <f t="shared" si="246"/>
        <v>0</v>
      </c>
      <c r="DP1090" s="40"/>
      <c r="DQ1090" s="13" t="str">
        <f t="shared" si="247"/>
        <v/>
      </c>
      <c r="DR1090" s="13"/>
      <c r="DS1090" s="13"/>
    </row>
    <row r="1091" spans="1:123" x14ac:dyDescent="0.2">
      <c r="A1091" s="22"/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  <c r="CC1091" s="22"/>
      <c r="CD1091" s="22"/>
      <c r="CE1091" s="22"/>
      <c r="CF1091" s="22"/>
      <c r="CG1091" s="22"/>
      <c r="CH1091" s="22"/>
      <c r="CI1091" s="22"/>
      <c r="CJ1091" s="22"/>
      <c r="CK1091" s="22"/>
      <c r="CL1091" s="22"/>
      <c r="CM1091" s="22"/>
      <c r="CN1091" s="22"/>
      <c r="CO1091" s="22"/>
      <c r="CP1091" s="22"/>
      <c r="CQ1091" s="22"/>
      <c r="CR1091" s="22"/>
      <c r="CS1091" s="22"/>
      <c r="CT1091" s="22"/>
      <c r="CU1091" s="22"/>
      <c r="CV1091" s="22"/>
      <c r="CW1091" s="22"/>
      <c r="CX1091" s="22">
        <v>1083</v>
      </c>
      <c r="CY1091" s="13" t="s">
        <v>2448</v>
      </c>
      <c r="CZ1091" s="14" t="s">
        <v>2449</v>
      </c>
      <c r="DA1091" s="13" t="s">
        <v>95</v>
      </c>
      <c r="DB1091" s="13" t="s">
        <v>100</v>
      </c>
      <c r="DC1091" s="40"/>
      <c r="DD1091" s="13" t="str">
        <f t="shared" si="239"/>
        <v/>
      </c>
      <c r="DE1091" s="13" t="str">
        <f t="shared" si="240"/>
        <v/>
      </c>
      <c r="DF1091" s="13" t="str">
        <f t="shared" si="241"/>
        <v/>
      </c>
      <c r="DG1091" s="40">
        <f t="shared" si="242"/>
        <v>0</v>
      </c>
      <c r="DH1091" s="13" t="str">
        <f t="shared" si="236"/>
        <v/>
      </c>
      <c r="DI1091" s="22" t="str">
        <f t="shared" si="237"/>
        <v/>
      </c>
      <c r="DJ1091" s="13" t="str">
        <f>IF(DI1091="","",RANK(DI1091,$DI$9:$DI$1415,1)+COUNTIF($DI$9:DI1091,DI1091)-1)</f>
        <v/>
      </c>
      <c r="DK1091" s="13" t="str">
        <f t="shared" si="238"/>
        <v/>
      </c>
      <c r="DL1091" s="13" t="str">
        <f t="shared" si="243"/>
        <v/>
      </c>
      <c r="DM1091" s="14" t="str">
        <f t="shared" si="244"/>
        <v/>
      </c>
      <c r="DN1091" s="13" t="str">
        <f t="shared" si="245"/>
        <v/>
      </c>
      <c r="DO1091" s="40">
        <f t="shared" si="246"/>
        <v>0</v>
      </c>
      <c r="DP1091" s="40"/>
      <c r="DQ1091" s="13" t="str">
        <f t="shared" si="247"/>
        <v/>
      </c>
      <c r="DR1091" s="13"/>
      <c r="DS1091" s="13"/>
    </row>
    <row r="1092" spans="1:123" x14ac:dyDescent="0.2">
      <c r="A1092" s="22"/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2"/>
      <c r="AI1092" s="22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  <c r="CC1092" s="22"/>
      <c r="CD1092" s="22"/>
      <c r="CE1092" s="22"/>
      <c r="CF1092" s="22"/>
      <c r="CG1092" s="22"/>
      <c r="CH1092" s="22"/>
      <c r="CI1092" s="22"/>
      <c r="CJ1092" s="22"/>
      <c r="CK1092" s="22"/>
      <c r="CL1092" s="22"/>
      <c r="CM1092" s="22"/>
      <c r="CN1092" s="22"/>
      <c r="CO1092" s="22"/>
      <c r="CP1092" s="22"/>
      <c r="CQ1092" s="22"/>
      <c r="CR1092" s="22"/>
      <c r="CS1092" s="22"/>
      <c r="CT1092" s="22"/>
      <c r="CU1092" s="22"/>
      <c r="CV1092" s="22"/>
      <c r="CW1092" s="22"/>
      <c r="CX1092" s="22">
        <v>1084</v>
      </c>
      <c r="CY1092" s="13" t="s">
        <v>2450</v>
      </c>
      <c r="CZ1092" s="14" t="s">
        <v>2451</v>
      </c>
      <c r="DA1092" s="13" t="s">
        <v>95</v>
      </c>
      <c r="DB1092" s="13" t="s">
        <v>103</v>
      </c>
      <c r="DC1092" s="40"/>
      <c r="DD1092" s="13" t="str">
        <f t="shared" si="239"/>
        <v/>
      </c>
      <c r="DE1092" s="13" t="str">
        <f t="shared" si="240"/>
        <v/>
      </c>
      <c r="DF1092" s="13" t="str">
        <f t="shared" si="241"/>
        <v/>
      </c>
      <c r="DG1092" s="40">
        <f t="shared" si="242"/>
        <v>0</v>
      </c>
      <c r="DH1092" s="13" t="str">
        <f t="shared" si="236"/>
        <v/>
      </c>
      <c r="DI1092" s="22" t="str">
        <f t="shared" si="237"/>
        <v/>
      </c>
      <c r="DJ1092" s="13" t="str">
        <f>IF(DI1092="","",RANK(DI1092,$DI$9:$DI$1415,1)+COUNTIF($DI$9:DI1092,DI1092)-1)</f>
        <v/>
      </c>
      <c r="DK1092" s="13" t="str">
        <f t="shared" si="238"/>
        <v/>
      </c>
      <c r="DL1092" s="13" t="str">
        <f t="shared" si="243"/>
        <v/>
      </c>
      <c r="DM1092" s="14" t="str">
        <f t="shared" si="244"/>
        <v/>
      </c>
      <c r="DN1092" s="13" t="str">
        <f t="shared" si="245"/>
        <v/>
      </c>
      <c r="DO1092" s="40">
        <f t="shared" si="246"/>
        <v>0</v>
      </c>
      <c r="DP1092" s="40"/>
      <c r="DQ1092" s="13" t="str">
        <f t="shared" si="247"/>
        <v/>
      </c>
      <c r="DR1092" s="13"/>
      <c r="DS1092" s="13"/>
    </row>
    <row r="1093" spans="1:123" x14ac:dyDescent="0.2">
      <c r="A1093" s="22"/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  <c r="CC1093" s="22"/>
      <c r="CD1093" s="22"/>
      <c r="CE1093" s="22"/>
      <c r="CF1093" s="22"/>
      <c r="CG1093" s="22"/>
      <c r="CH1093" s="22"/>
      <c r="CI1093" s="22"/>
      <c r="CJ1093" s="22"/>
      <c r="CK1093" s="22"/>
      <c r="CL1093" s="22"/>
      <c r="CM1093" s="22"/>
      <c r="CN1093" s="22"/>
      <c r="CO1093" s="22"/>
      <c r="CP1093" s="22"/>
      <c r="CQ1093" s="22"/>
      <c r="CR1093" s="22"/>
      <c r="CS1093" s="22"/>
      <c r="CT1093" s="22"/>
      <c r="CU1093" s="22"/>
      <c r="CV1093" s="22"/>
      <c r="CW1093" s="22"/>
      <c r="CX1093" s="22">
        <v>1085</v>
      </c>
      <c r="CY1093" s="13" t="s">
        <v>2452</v>
      </c>
      <c r="CZ1093" s="14" t="s">
        <v>2453</v>
      </c>
      <c r="DA1093" s="13" t="s">
        <v>96</v>
      </c>
      <c r="DB1093" s="13" t="s">
        <v>103</v>
      </c>
      <c r="DC1093" s="40"/>
      <c r="DD1093" s="13" t="str">
        <f t="shared" si="239"/>
        <v/>
      </c>
      <c r="DE1093" s="13" t="str">
        <f t="shared" si="240"/>
        <v/>
      </c>
      <c r="DF1093" s="13" t="str">
        <f t="shared" si="241"/>
        <v/>
      </c>
      <c r="DG1093" s="40">
        <f t="shared" si="242"/>
        <v>0</v>
      </c>
      <c r="DH1093" s="13" t="str">
        <f t="shared" si="236"/>
        <v/>
      </c>
      <c r="DI1093" s="22" t="str">
        <f t="shared" si="237"/>
        <v/>
      </c>
      <c r="DJ1093" s="13" t="str">
        <f>IF(DI1093="","",RANK(DI1093,$DI$9:$DI$1415,1)+COUNTIF($DI$9:DI1093,DI1093)-1)</f>
        <v/>
      </c>
      <c r="DK1093" s="13" t="str">
        <f t="shared" si="238"/>
        <v/>
      </c>
      <c r="DL1093" s="13" t="str">
        <f t="shared" si="243"/>
        <v/>
      </c>
      <c r="DM1093" s="14" t="str">
        <f t="shared" si="244"/>
        <v/>
      </c>
      <c r="DN1093" s="13" t="str">
        <f t="shared" si="245"/>
        <v/>
      </c>
      <c r="DO1093" s="40">
        <f t="shared" si="246"/>
        <v>0</v>
      </c>
      <c r="DP1093" s="40"/>
      <c r="DQ1093" s="13" t="str">
        <f t="shared" si="247"/>
        <v/>
      </c>
      <c r="DR1093" s="13"/>
      <c r="DS1093" s="13"/>
    </row>
    <row r="1094" spans="1:123" x14ac:dyDescent="0.2">
      <c r="A1094" s="22"/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  <c r="CC1094" s="22"/>
      <c r="CD1094" s="22"/>
      <c r="CE1094" s="22"/>
      <c r="CF1094" s="22"/>
      <c r="CG1094" s="22"/>
      <c r="CH1094" s="22"/>
      <c r="CI1094" s="22"/>
      <c r="CJ1094" s="22"/>
      <c r="CK1094" s="22"/>
      <c r="CL1094" s="22"/>
      <c r="CM1094" s="22"/>
      <c r="CN1094" s="22"/>
      <c r="CO1094" s="22"/>
      <c r="CP1094" s="22"/>
      <c r="CQ1094" s="22"/>
      <c r="CR1094" s="22"/>
      <c r="CS1094" s="22"/>
      <c r="CT1094" s="22"/>
      <c r="CU1094" s="22"/>
      <c r="CV1094" s="22"/>
      <c r="CW1094" s="22"/>
      <c r="CX1094" s="22">
        <v>1086</v>
      </c>
      <c r="CY1094" s="13" t="s">
        <v>2454</v>
      </c>
      <c r="CZ1094" s="14" t="s">
        <v>2455</v>
      </c>
      <c r="DA1094" s="13" t="s">
        <v>96</v>
      </c>
      <c r="DB1094" s="13" t="s">
        <v>103</v>
      </c>
      <c r="DC1094" s="40"/>
      <c r="DD1094" s="13" t="str">
        <f t="shared" si="239"/>
        <v/>
      </c>
      <c r="DE1094" s="13" t="str">
        <f t="shared" si="240"/>
        <v/>
      </c>
      <c r="DF1094" s="13" t="str">
        <f t="shared" si="241"/>
        <v/>
      </c>
      <c r="DG1094" s="40">
        <f t="shared" si="242"/>
        <v>0</v>
      </c>
      <c r="DH1094" s="13" t="str">
        <f t="shared" si="236"/>
        <v/>
      </c>
      <c r="DI1094" s="22" t="str">
        <f t="shared" si="237"/>
        <v/>
      </c>
      <c r="DJ1094" s="13" t="str">
        <f>IF(DI1094="","",RANK(DI1094,$DI$9:$DI$1415,1)+COUNTIF($DI$9:DI1094,DI1094)-1)</f>
        <v/>
      </c>
      <c r="DK1094" s="13" t="str">
        <f t="shared" si="238"/>
        <v/>
      </c>
      <c r="DL1094" s="13" t="str">
        <f t="shared" si="243"/>
        <v/>
      </c>
      <c r="DM1094" s="14" t="str">
        <f t="shared" si="244"/>
        <v/>
      </c>
      <c r="DN1094" s="13" t="str">
        <f t="shared" si="245"/>
        <v/>
      </c>
      <c r="DO1094" s="40">
        <f t="shared" si="246"/>
        <v>0</v>
      </c>
      <c r="DP1094" s="40"/>
      <c r="DQ1094" s="13" t="str">
        <f t="shared" si="247"/>
        <v/>
      </c>
      <c r="DR1094" s="13"/>
      <c r="DS1094" s="13"/>
    </row>
    <row r="1095" spans="1:123" x14ac:dyDescent="0.2">
      <c r="A1095" s="22"/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  <c r="CC1095" s="22"/>
      <c r="CD1095" s="22"/>
      <c r="CE1095" s="22"/>
      <c r="CF1095" s="22"/>
      <c r="CG1095" s="22"/>
      <c r="CH1095" s="22"/>
      <c r="CI1095" s="22"/>
      <c r="CJ1095" s="22"/>
      <c r="CK1095" s="22"/>
      <c r="CL1095" s="22"/>
      <c r="CM1095" s="22"/>
      <c r="CN1095" s="22"/>
      <c r="CO1095" s="22"/>
      <c r="CP1095" s="22"/>
      <c r="CQ1095" s="22"/>
      <c r="CR1095" s="22"/>
      <c r="CS1095" s="22"/>
      <c r="CT1095" s="22"/>
      <c r="CU1095" s="22"/>
      <c r="CV1095" s="22"/>
      <c r="CW1095" s="22"/>
      <c r="CX1095" s="22">
        <v>1087</v>
      </c>
      <c r="CY1095" s="13" t="s">
        <v>2456</v>
      </c>
      <c r="CZ1095" s="14" t="s">
        <v>2457</v>
      </c>
      <c r="DA1095" s="13" t="s">
        <v>95</v>
      </c>
      <c r="DB1095" s="13" t="s">
        <v>98</v>
      </c>
      <c r="DC1095" s="40"/>
      <c r="DD1095" s="13" t="str">
        <f t="shared" si="239"/>
        <v/>
      </c>
      <c r="DE1095" s="13" t="str">
        <f t="shared" si="240"/>
        <v/>
      </c>
      <c r="DF1095" s="13" t="str">
        <f t="shared" si="241"/>
        <v/>
      </c>
      <c r="DG1095" s="40">
        <f t="shared" si="242"/>
        <v>0</v>
      </c>
      <c r="DH1095" s="13" t="str">
        <f t="shared" si="236"/>
        <v/>
      </c>
      <c r="DI1095" s="22" t="str">
        <f t="shared" si="237"/>
        <v/>
      </c>
      <c r="DJ1095" s="13" t="str">
        <f>IF(DI1095="","",RANK(DI1095,$DI$9:$DI$1415,1)+COUNTIF($DI$9:DI1095,DI1095)-1)</f>
        <v/>
      </c>
      <c r="DK1095" s="13" t="str">
        <f t="shared" si="238"/>
        <v/>
      </c>
      <c r="DL1095" s="13" t="str">
        <f t="shared" si="243"/>
        <v/>
      </c>
      <c r="DM1095" s="14" t="str">
        <f t="shared" si="244"/>
        <v/>
      </c>
      <c r="DN1095" s="13" t="str">
        <f t="shared" si="245"/>
        <v/>
      </c>
      <c r="DO1095" s="40">
        <f t="shared" si="246"/>
        <v>0</v>
      </c>
      <c r="DP1095" s="40"/>
      <c r="DQ1095" s="13" t="str">
        <f t="shared" si="247"/>
        <v/>
      </c>
      <c r="DR1095" s="13"/>
      <c r="DS1095" s="13"/>
    </row>
    <row r="1096" spans="1:123" x14ac:dyDescent="0.2">
      <c r="A1096" s="22"/>
      <c r="B1096" s="22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  <c r="CC1096" s="22"/>
      <c r="CD1096" s="22"/>
      <c r="CE1096" s="22"/>
      <c r="CF1096" s="22"/>
      <c r="CG1096" s="22"/>
      <c r="CH1096" s="22"/>
      <c r="CI1096" s="22"/>
      <c r="CJ1096" s="22"/>
      <c r="CK1096" s="22"/>
      <c r="CL1096" s="22"/>
      <c r="CM1096" s="22"/>
      <c r="CN1096" s="22"/>
      <c r="CO1096" s="22"/>
      <c r="CP1096" s="22"/>
      <c r="CQ1096" s="22"/>
      <c r="CR1096" s="22"/>
      <c r="CS1096" s="22"/>
      <c r="CT1096" s="22"/>
      <c r="CU1096" s="22"/>
      <c r="CV1096" s="22"/>
      <c r="CW1096" s="22"/>
      <c r="CX1096" s="22">
        <v>1088</v>
      </c>
      <c r="CY1096" s="13" t="s">
        <v>2458</v>
      </c>
      <c r="CZ1096" s="14" t="s">
        <v>2459</v>
      </c>
      <c r="DA1096" s="13" t="s">
        <v>95</v>
      </c>
      <c r="DB1096" s="13" t="s">
        <v>51</v>
      </c>
      <c r="DC1096" s="40"/>
      <c r="DD1096" s="13" t="str">
        <f t="shared" si="239"/>
        <v/>
      </c>
      <c r="DE1096" s="13" t="str">
        <f t="shared" si="240"/>
        <v/>
      </c>
      <c r="DF1096" s="13" t="str">
        <f t="shared" si="241"/>
        <v/>
      </c>
      <c r="DG1096" s="40">
        <f t="shared" si="242"/>
        <v>0</v>
      </c>
      <c r="DH1096" s="13" t="str">
        <f t="shared" si="236"/>
        <v/>
      </c>
      <c r="DI1096" s="22" t="str">
        <f t="shared" si="237"/>
        <v/>
      </c>
      <c r="DJ1096" s="13" t="str">
        <f>IF(DI1096="","",RANK(DI1096,$DI$9:$DI$1415,1)+COUNTIF($DI$9:DI1096,DI1096)-1)</f>
        <v/>
      </c>
      <c r="DK1096" s="13" t="str">
        <f t="shared" si="238"/>
        <v/>
      </c>
      <c r="DL1096" s="13" t="str">
        <f t="shared" si="243"/>
        <v/>
      </c>
      <c r="DM1096" s="14" t="str">
        <f t="shared" si="244"/>
        <v/>
      </c>
      <c r="DN1096" s="13" t="str">
        <f t="shared" si="245"/>
        <v/>
      </c>
      <c r="DO1096" s="40">
        <f t="shared" si="246"/>
        <v>0</v>
      </c>
      <c r="DP1096" s="40"/>
      <c r="DQ1096" s="13" t="str">
        <f t="shared" si="247"/>
        <v/>
      </c>
      <c r="DR1096" s="13"/>
      <c r="DS1096" s="13"/>
    </row>
    <row r="1097" spans="1:123" x14ac:dyDescent="0.2">
      <c r="A1097" s="22"/>
      <c r="B1097" s="22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  <c r="CC1097" s="22"/>
      <c r="CD1097" s="22"/>
      <c r="CE1097" s="22"/>
      <c r="CF1097" s="22"/>
      <c r="CG1097" s="22"/>
      <c r="CH1097" s="22"/>
      <c r="CI1097" s="22"/>
      <c r="CJ1097" s="22"/>
      <c r="CK1097" s="22"/>
      <c r="CL1097" s="22"/>
      <c r="CM1097" s="22"/>
      <c r="CN1097" s="22"/>
      <c r="CO1097" s="22"/>
      <c r="CP1097" s="22"/>
      <c r="CQ1097" s="22"/>
      <c r="CR1097" s="22"/>
      <c r="CS1097" s="22"/>
      <c r="CT1097" s="22"/>
      <c r="CU1097" s="22"/>
      <c r="CV1097" s="22"/>
      <c r="CW1097" s="22"/>
      <c r="CX1097" s="22">
        <v>1089</v>
      </c>
      <c r="CY1097" s="13" t="s">
        <v>2460</v>
      </c>
      <c r="CZ1097" s="14" t="s">
        <v>2461</v>
      </c>
      <c r="DA1097" s="13" t="s">
        <v>95</v>
      </c>
      <c r="DB1097" s="13" t="s">
        <v>98</v>
      </c>
      <c r="DC1097" s="40"/>
      <c r="DD1097" s="13" t="str">
        <f t="shared" si="239"/>
        <v/>
      </c>
      <c r="DE1097" s="13" t="str">
        <f t="shared" si="240"/>
        <v/>
      </c>
      <c r="DF1097" s="13" t="str">
        <f t="shared" si="241"/>
        <v/>
      </c>
      <c r="DG1097" s="40">
        <f t="shared" si="242"/>
        <v>0</v>
      </c>
      <c r="DH1097" s="13" t="str">
        <f t="shared" ref="DH1097:DH1160" si="248">IF($DB1097=$DD$6,DB1097,"")</f>
        <v/>
      </c>
      <c r="DI1097" s="22" t="str">
        <f t="shared" ref="DI1097:DI1160" si="249">IF(DD1097&lt;&gt;"",1,"")</f>
        <v/>
      </c>
      <c r="DJ1097" s="13" t="str">
        <f>IF(DI1097="","",RANK(DI1097,$DI$9:$DI$1415,1)+COUNTIF($DI$9:DI1097,DI1097)-1)</f>
        <v/>
      </c>
      <c r="DK1097" s="13" t="str">
        <f t="shared" ref="DK1097:DK1160" si="250">IF(ISERROR((SMALL($DJ$9:$DJ$1415,CX1097))),"",(SMALL($DJ$9:$DJ$1415,CX1097)))</f>
        <v/>
      </c>
      <c r="DL1097" s="13" t="str">
        <f t="shared" si="243"/>
        <v/>
      </c>
      <c r="DM1097" s="14" t="str">
        <f t="shared" si="244"/>
        <v/>
      </c>
      <c r="DN1097" s="13" t="str">
        <f t="shared" si="245"/>
        <v/>
      </c>
      <c r="DO1097" s="40">
        <f t="shared" si="246"/>
        <v>0</v>
      </c>
      <c r="DP1097" s="40"/>
      <c r="DQ1097" s="13" t="str">
        <f t="shared" si="247"/>
        <v/>
      </c>
      <c r="DR1097" s="13"/>
      <c r="DS1097" s="13"/>
    </row>
    <row r="1098" spans="1:123" x14ac:dyDescent="0.2">
      <c r="A1098" s="22"/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2"/>
      <c r="AI1098" s="22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  <c r="CC1098" s="22"/>
      <c r="CD1098" s="22"/>
      <c r="CE1098" s="22"/>
      <c r="CF1098" s="22"/>
      <c r="CG1098" s="22"/>
      <c r="CH1098" s="22"/>
      <c r="CI1098" s="22"/>
      <c r="CJ1098" s="22"/>
      <c r="CK1098" s="22"/>
      <c r="CL1098" s="22"/>
      <c r="CM1098" s="22"/>
      <c r="CN1098" s="22"/>
      <c r="CO1098" s="22"/>
      <c r="CP1098" s="22"/>
      <c r="CQ1098" s="22"/>
      <c r="CR1098" s="22"/>
      <c r="CS1098" s="22"/>
      <c r="CT1098" s="22"/>
      <c r="CU1098" s="22"/>
      <c r="CV1098" s="22"/>
      <c r="CW1098" s="22"/>
      <c r="CX1098" s="22">
        <v>1090</v>
      </c>
      <c r="CY1098" s="13" t="s">
        <v>2462</v>
      </c>
      <c r="CZ1098" s="14" t="s">
        <v>2463</v>
      </c>
      <c r="DA1098" s="13" t="s">
        <v>95</v>
      </c>
      <c r="DB1098" s="13" t="s">
        <v>98</v>
      </c>
      <c r="DC1098" s="40"/>
      <c r="DD1098" s="13" t="str">
        <f t="shared" ref="DD1098:DD1161" si="251">IF($DB1098=$DD$6,CY1098,"")</f>
        <v/>
      </c>
      <c r="DE1098" s="13" t="str">
        <f t="shared" ref="DE1098:DE1161" si="252">IF($DB1098=$DD$6,CZ1098,"")</f>
        <v/>
      </c>
      <c r="DF1098" s="13" t="str">
        <f t="shared" ref="DF1098:DF1161" si="253">IF($DB1098=$DD$6,DA1098,"")</f>
        <v/>
      </c>
      <c r="DG1098" s="40">
        <f t="shared" ref="DG1098:DG1161" si="254">IF($DB1098=$DD$6,DC1098,0)</f>
        <v>0</v>
      </c>
      <c r="DH1098" s="13" t="str">
        <f t="shared" si="248"/>
        <v/>
      </c>
      <c r="DI1098" s="22" t="str">
        <f t="shared" si="249"/>
        <v/>
      </c>
      <c r="DJ1098" s="13" t="str">
        <f>IF(DI1098="","",RANK(DI1098,$DI$9:$DI$1415,1)+COUNTIF($DI$9:DI1098,DI1098)-1)</f>
        <v/>
      </c>
      <c r="DK1098" s="13" t="str">
        <f t="shared" si="250"/>
        <v/>
      </c>
      <c r="DL1098" s="13" t="str">
        <f t="shared" ref="DL1098:DL1161" si="255">INDEX(DD$9:DD$1415,MATCH($DK1098,$DJ$9:$DJ$1415,0))</f>
        <v/>
      </c>
      <c r="DM1098" s="14" t="str">
        <f t="shared" ref="DM1098:DM1161" si="256">INDEX(DE$9:DE$1415,MATCH($DK1098,$DJ$9:$DJ$1415,0))</f>
        <v/>
      </c>
      <c r="DN1098" s="13" t="str">
        <f t="shared" ref="DN1098:DN1161" si="257">INDEX(DF$9:DF$1415,MATCH($DK1098,$DJ$9:$DJ$1415,0))</f>
        <v/>
      </c>
      <c r="DO1098" s="40">
        <f t="shared" ref="DO1098:DO1161" si="258">INDEX(DG$9:DG$1415,MATCH($DK1098,$DJ$9:$DJ$1415,0))</f>
        <v>0</v>
      </c>
      <c r="DP1098" s="40"/>
      <c r="DQ1098" s="13" t="str">
        <f t="shared" ref="DQ1098:DQ1161" si="259">INDEX(DH$9:DH$1415,MATCH($DK1098,$DJ$9:$DJ$1415,0))</f>
        <v/>
      </c>
      <c r="DR1098" s="13"/>
      <c r="DS1098" s="13"/>
    </row>
    <row r="1099" spans="1:123" x14ac:dyDescent="0.2">
      <c r="A1099" s="22"/>
      <c r="B1099" s="22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2"/>
      <c r="AI1099" s="22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  <c r="CC1099" s="22"/>
      <c r="CD1099" s="22"/>
      <c r="CE1099" s="22"/>
      <c r="CF1099" s="22"/>
      <c r="CG1099" s="22"/>
      <c r="CH1099" s="22"/>
      <c r="CI1099" s="22"/>
      <c r="CJ1099" s="22"/>
      <c r="CK1099" s="22"/>
      <c r="CL1099" s="22"/>
      <c r="CM1099" s="22"/>
      <c r="CN1099" s="22"/>
      <c r="CO1099" s="22"/>
      <c r="CP1099" s="22"/>
      <c r="CQ1099" s="22"/>
      <c r="CR1099" s="22"/>
      <c r="CS1099" s="22"/>
      <c r="CT1099" s="22"/>
      <c r="CU1099" s="22"/>
      <c r="CV1099" s="22"/>
      <c r="CW1099" s="22"/>
      <c r="CX1099" s="22">
        <v>1091</v>
      </c>
      <c r="CY1099" s="13" t="s">
        <v>2464</v>
      </c>
      <c r="CZ1099" s="14" t="s">
        <v>2465</v>
      </c>
      <c r="DA1099" s="13" t="s">
        <v>95</v>
      </c>
      <c r="DB1099" s="13" t="s">
        <v>98</v>
      </c>
      <c r="DC1099" s="40"/>
      <c r="DD1099" s="13" t="str">
        <f t="shared" si="251"/>
        <v/>
      </c>
      <c r="DE1099" s="13" t="str">
        <f t="shared" si="252"/>
        <v/>
      </c>
      <c r="DF1099" s="13" t="str">
        <f t="shared" si="253"/>
        <v/>
      </c>
      <c r="DG1099" s="40">
        <f t="shared" si="254"/>
        <v>0</v>
      </c>
      <c r="DH1099" s="13" t="str">
        <f t="shared" si="248"/>
        <v/>
      </c>
      <c r="DI1099" s="22" t="str">
        <f t="shared" si="249"/>
        <v/>
      </c>
      <c r="DJ1099" s="13" t="str">
        <f>IF(DI1099="","",RANK(DI1099,$DI$9:$DI$1415,1)+COUNTIF($DI$9:DI1099,DI1099)-1)</f>
        <v/>
      </c>
      <c r="DK1099" s="13" t="str">
        <f t="shared" si="250"/>
        <v/>
      </c>
      <c r="DL1099" s="13" t="str">
        <f t="shared" si="255"/>
        <v/>
      </c>
      <c r="DM1099" s="14" t="str">
        <f t="shared" si="256"/>
        <v/>
      </c>
      <c r="DN1099" s="13" t="str">
        <f t="shared" si="257"/>
        <v/>
      </c>
      <c r="DO1099" s="40">
        <f t="shared" si="258"/>
        <v>0</v>
      </c>
      <c r="DP1099" s="40"/>
      <c r="DQ1099" s="13" t="str">
        <f t="shared" si="259"/>
        <v/>
      </c>
      <c r="DR1099" s="13"/>
      <c r="DS1099" s="13"/>
    </row>
    <row r="1100" spans="1:123" x14ac:dyDescent="0.2">
      <c r="A1100" s="22"/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  <c r="CC1100" s="22"/>
      <c r="CD1100" s="22"/>
      <c r="CE1100" s="22"/>
      <c r="CF1100" s="22"/>
      <c r="CG1100" s="22"/>
      <c r="CH1100" s="22"/>
      <c r="CI1100" s="22"/>
      <c r="CJ1100" s="22"/>
      <c r="CK1100" s="22"/>
      <c r="CL1100" s="22"/>
      <c r="CM1100" s="22"/>
      <c r="CN1100" s="22"/>
      <c r="CO1100" s="22"/>
      <c r="CP1100" s="22"/>
      <c r="CQ1100" s="22"/>
      <c r="CR1100" s="22"/>
      <c r="CS1100" s="22"/>
      <c r="CT1100" s="22"/>
      <c r="CU1100" s="22"/>
      <c r="CV1100" s="22"/>
      <c r="CW1100" s="22"/>
      <c r="CX1100" s="22">
        <v>1092</v>
      </c>
      <c r="CY1100" s="13" t="s">
        <v>2466</v>
      </c>
      <c r="CZ1100" s="14" t="s">
        <v>2467</v>
      </c>
      <c r="DA1100" s="13" t="s">
        <v>95</v>
      </c>
      <c r="DB1100" s="13" t="s">
        <v>99</v>
      </c>
      <c r="DC1100" s="40"/>
      <c r="DD1100" s="13" t="str">
        <f t="shared" si="251"/>
        <v/>
      </c>
      <c r="DE1100" s="13" t="str">
        <f t="shared" si="252"/>
        <v/>
      </c>
      <c r="DF1100" s="13" t="str">
        <f t="shared" si="253"/>
        <v/>
      </c>
      <c r="DG1100" s="40">
        <f t="shared" si="254"/>
        <v>0</v>
      </c>
      <c r="DH1100" s="13" t="str">
        <f t="shared" si="248"/>
        <v/>
      </c>
      <c r="DI1100" s="22" t="str">
        <f t="shared" si="249"/>
        <v/>
      </c>
      <c r="DJ1100" s="13" t="str">
        <f>IF(DI1100="","",RANK(DI1100,$DI$9:$DI$1415,1)+COUNTIF($DI$9:DI1100,DI1100)-1)</f>
        <v/>
      </c>
      <c r="DK1100" s="13" t="str">
        <f t="shared" si="250"/>
        <v/>
      </c>
      <c r="DL1100" s="13" t="str">
        <f t="shared" si="255"/>
        <v/>
      </c>
      <c r="DM1100" s="14" t="str">
        <f t="shared" si="256"/>
        <v/>
      </c>
      <c r="DN1100" s="13" t="str">
        <f t="shared" si="257"/>
        <v/>
      </c>
      <c r="DO1100" s="40">
        <f t="shared" si="258"/>
        <v>0</v>
      </c>
      <c r="DP1100" s="40"/>
      <c r="DQ1100" s="13" t="str">
        <f t="shared" si="259"/>
        <v/>
      </c>
      <c r="DR1100" s="13"/>
      <c r="DS1100" s="13"/>
    </row>
    <row r="1101" spans="1:123" x14ac:dyDescent="0.2">
      <c r="A1101" s="22"/>
      <c r="B1101" s="22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  <c r="CC1101" s="22"/>
      <c r="CD1101" s="22"/>
      <c r="CE1101" s="22"/>
      <c r="CF1101" s="22"/>
      <c r="CG1101" s="22"/>
      <c r="CH1101" s="22"/>
      <c r="CI1101" s="22"/>
      <c r="CJ1101" s="22"/>
      <c r="CK1101" s="22"/>
      <c r="CL1101" s="22"/>
      <c r="CM1101" s="22"/>
      <c r="CN1101" s="22"/>
      <c r="CO1101" s="22"/>
      <c r="CP1101" s="22"/>
      <c r="CQ1101" s="22"/>
      <c r="CR1101" s="22"/>
      <c r="CS1101" s="22"/>
      <c r="CT1101" s="22"/>
      <c r="CU1101" s="22"/>
      <c r="CV1101" s="22"/>
      <c r="CW1101" s="22"/>
      <c r="CX1101" s="22">
        <v>1093</v>
      </c>
      <c r="CY1101" s="13" t="s">
        <v>2468</v>
      </c>
      <c r="CZ1101" s="14" t="s">
        <v>2469</v>
      </c>
      <c r="DA1101" s="13" t="s">
        <v>95</v>
      </c>
      <c r="DB1101" s="13" t="s">
        <v>124</v>
      </c>
      <c r="DC1101" s="40"/>
      <c r="DD1101" s="13" t="str">
        <f t="shared" si="251"/>
        <v/>
      </c>
      <c r="DE1101" s="13" t="str">
        <f t="shared" si="252"/>
        <v/>
      </c>
      <c r="DF1101" s="13" t="str">
        <f t="shared" si="253"/>
        <v/>
      </c>
      <c r="DG1101" s="40">
        <f t="shared" si="254"/>
        <v>0</v>
      </c>
      <c r="DH1101" s="13" t="str">
        <f t="shared" si="248"/>
        <v/>
      </c>
      <c r="DI1101" s="22" t="str">
        <f t="shared" si="249"/>
        <v/>
      </c>
      <c r="DJ1101" s="13" t="str">
        <f>IF(DI1101="","",RANK(DI1101,$DI$9:$DI$1415,1)+COUNTIF($DI$9:DI1101,DI1101)-1)</f>
        <v/>
      </c>
      <c r="DK1101" s="13" t="str">
        <f t="shared" si="250"/>
        <v/>
      </c>
      <c r="DL1101" s="13" t="str">
        <f t="shared" si="255"/>
        <v/>
      </c>
      <c r="DM1101" s="14" t="str">
        <f t="shared" si="256"/>
        <v/>
      </c>
      <c r="DN1101" s="13" t="str">
        <f t="shared" si="257"/>
        <v/>
      </c>
      <c r="DO1101" s="40">
        <f t="shared" si="258"/>
        <v>0</v>
      </c>
      <c r="DP1101" s="40"/>
      <c r="DQ1101" s="13" t="str">
        <f t="shared" si="259"/>
        <v/>
      </c>
      <c r="DR1101" s="13"/>
      <c r="DS1101" s="13"/>
    </row>
    <row r="1102" spans="1:123" x14ac:dyDescent="0.2">
      <c r="A1102" s="22"/>
      <c r="B1102" s="22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  <c r="CC1102" s="22"/>
      <c r="CD1102" s="22"/>
      <c r="CE1102" s="22"/>
      <c r="CF1102" s="22"/>
      <c r="CG1102" s="22"/>
      <c r="CH1102" s="22"/>
      <c r="CI1102" s="22"/>
      <c r="CJ1102" s="22"/>
      <c r="CK1102" s="22"/>
      <c r="CL1102" s="22"/>
      <c r="CM1102" s="22"/>
      <c r="CN1102" s="22"/>
      <c r="CO1102" s="22"/>
      <c r="CP1102" s="22"/>
      <c r="CQ1102" s="22"/>
      <c r="CR1102" s="22"/>
      <c r="CS1102" s="22"/>
      <c r="CT1102" s="22"/>
      <c r="CU1102" s="22"/>
      <c r="CV1102" s="22"/>
      <c r="CW1102" s="22"/>
      <c r="CX1102" s="22">
        <v>1094</v>
      </c>
      <c r="CY1102" s="13" t="s">
        <v>2470</v>
      </c>
      <c r="CZ1102" s="14" t="s">
        <v>2471</v>
      </c>
      <c r="DA1102" s="13" t="s">
        <v>95</v>
      </c>
      <c r="DB1102" s="13" t="s">
        <v>99</v>
      </c>
      <c r="DC1102" s="40"/>
      <c r="DD1102" s="13" t="str">
        <f t="shared" si="251"/>
        <v/>
      </c>
      <c r="DE1102" s="13" t="str">
        <f t="shared" si="252"/>
        <v/>
      </c>
      <c r="DF1102" s="13" t="str">
        <f t="shared" si="253"/>
        <v/>
      </c>
      <c r="DG1102" s="40">
        <f t="shared" si="254"/>
        <v>0</v>
      </c>
      <c r="DH1102" s="13" t="str">
        <f t="shared" si="248"/>
        <v/>
      </c>
      <c r="DI1102" s="22" t="str">
        <f t="shared" si="249"/>
        <v/>
      </c>
      <c r="DJ1102" s="13" t="str">
        <f>IF(DI1102="","",RANK(DI1102,$DI$9:$DI$1415,1)+COUNTIF($DI$9:DI1102,DI1102)-1)</f>
        <v/>
      </c>
      <c r="DK1102" s="13" t="str">
        <f t="shared" si="250"/>
        <v/>
      </c>
      <c r="DL1102" s="13" t="str">
        <f t="shared" si="255"/>
        <v/>
      </c>
      <c r="DM1102" s="14" t="str">
        <f t="shared" si="256"/>
        <v/>
      </c>
      <c r="DN1102" s="13" t="str">
        <f t="shared" si="257"/>
        <v/>
      </c>
      <c r="DO1102" s="40">
        <f t="shared" si="258"/>
        <v>0</v>
      </c>
      <c r="DP1102" s="40"/>
      <c r="DQ1102" s="13" t="str">
        <f t="shared" si="259"/>
        <v/>
      </c>
      <c r="DR1102" s="13"/>
      <c r="DS1102" s="13"/>
    </row>
    <row r="1103" spans="1:123" x14ac:dyDescent="0.2">
      <c r="A1103" s="22"/>
      <c r="B1103" s="22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  <c r="CC1103" s="22"/>
      <c r="CD1103" s="22"/>
      <c r="CE1103" s="22"/>
      <c r="CF1103" s="22"/>
      <c r="CG1103" s="22"/>
      <c r="CH1103" s="22"/>
      <c r="CI1103" s="22"/>
      <c r="CJ1103" s="22"/>
      <c r="CK1103" s="22"/>
      <c r="CL1103" s="22"/>
      <c r="CM1103" s="22"/>
      <c r="CN1103" s="22"/>
      <c r="CO1103" s="22"/>
      <c r="CP1103" s="22"/>
      <c r="CQ1103" s="22"/>
      <c r="CR1103" s="22"/>
      <c r="CS1103" s="22"/>
      <c r="CT1103" s="22"/>
      <c r="CU1103" s="22"/>
      <c r="CV1103" s="22"/>
      <c r="CW1103" s="22"/>
      <c r="CX1103" s="22">
        <v>1095</v>
      </c>
      <c r="CY1103" s="13" t="s">
        <v>2472</v>
      </c>
      <c r="CZ1103" s="14" t="s">
        <v>2473</v>
      </c>
      <c r="DA1103" s="13" t="s">
        <v>95</v>
      </c>
      <c r="DB1103" s="13" t="s">
        <v>46</v>
      </c>
      <c r="DC1103" s="40"/>
      <c r="DD1103" s="13" t="str">
        <f t="shared" si="251"/>
        <v/>
      </c>
      <c r="DE1103" s="13" t="str">
        <f t="shared" si="252"/>
        <v/>
      </c>
      <c r="DF1103" s="13" t="str">
        <f t="shared" si="253"/>
        <v/>
      </c>
      <c r="DG1103" s="40">
        <f t="shared" si="254"/>
        <v>0</v>
      </c>
      <c r="DH1103" s="13" t="str">
        <f t="shared" si="248"/>
        <v/>
      </c>
      <c r="DI1103" s="22" t="str">
        <f t="shared" si="249"/>
        <v/>
      </c>
      <c r="DJ1103" s="13" t="str">
        <f>IF(DI1103="","",RANK(DI1103,$DI$9:$DI$1415,1)+COUNTIF($DI$9:DI1103,DI1103)-1)</f>
        <v/>
      </c>
      <c r="DK1103" s="13" t="str">
        <f t="shared" si="250"/>
        <v/>
      </c>
      <c r="DL1103" s="13" t="str">
        <f t="shared" si="255"/>
        <v/>
      </c>
      <c r="DM1103" s="14" t="str">
        <f t="shared" si="256"/>
        <v/>
      </c>
      <c r="DN1103" s="13" t="str">
        <f t="shared" si="257"/>
        <v/>
      </c>
      <c r="DO1103" s="40">
        <f t="shared" si="258"/>
        <v>0</v>
      </c>
      <c r="DP1103" s="40"/>
      <c r="DQ1103" s="13" t="str">
        <f t="shared" si="259"/>
        <v/>
      </c>
      <c r="DR1103" s="13"/>
      <c r="DS1103" s="13"/>
    </row>
    <row r="1104" spans="1:123" x14ac:dyDescent="0.2">
      <c r="A1104" s="22"/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  <c r="CC1104" s="22"/>
      <c r="CD1104" s="22"/>
      <c r="CE1104" s="22"/>
      <c r="CF1104" s="22"/>
      <c r="CG1104" s="22"/>
      <c r="CH1104" s="22"/>
      <c r="CI1104" s="22"/>
      <c r="CJ1104" s="22"/>
      <c r="CK1104" s="22"/>
      <c r="CL1104" s="22"/>
      <c r="CM1104" s="22"/>
      <c r="CN1104" s="22"/>
      <c r="CO1104" s="22"/>
      <c r="CP1104" s="22"/>
      <c r="CQ1104" s="22"/>
      <c r="CR1104" s="22"/>
      <c r="CS1104" s="22"/>
      <c r="CT1104" s="22"/>
      <c r="CU1104" s="22"/>
      <c r="CV1104" s="22"/>
      <c r="CW1104" s="22"/>
      <c r="CX1104" s="22">
        <v>1096</v>
      </c>
      <c r="CY1104" s="13" t="s">
        <v>2474</v>
      </c>
      <c r="CZ1104" s="14" t="s">
        <v>2475</v>
      </c>
      <c r="DA1104" s="13" t="s">
        <v>95</v>
      </c>
      <c r="DB1104" s="13" t="s">
        <v>101</v>
      </c>
      <c r="DC1104" s="40"/>
      <c r="DD1104" s="13" t="str">
        <f t="shared" si="251"/>
        <v/>
      </c>
      <c r="DE1104" s="13" t="str">
        <f t="shared" si="252"/>
        <v/>
      </c>
      <c r="DF1104" s="13" t="str">
        <f t="shared" si="253"/>
        <v/>
      </c>
      <c r="DG1104" s="40">
        <f t="shared" si="254"/>
        <v>0</v>
      </c>
      <c r="DH1104" s="13" t="str">
        <f t="shared" si="248"/>
        <v/>
      </c>
      <c r="DI1104" s="22" t="str">
        <f t="shared" si="249"/>
        <v/>
      </c>
      <c r="DJ1104" s="13" t="str">
        <f>IF(DI1104="","",RANK(DI1104,$DI$9:$DI$1415,1)+COUNTIF($DI$9:DI1104,DI1104)-1)</f>
        <v/>
      </c>
      <c r="DK1104" s="13" t="str">
        <f t="shared" si="250"/>
        <v/>
      </c>
      <c r="DL1104" s="13" t="str">
        <f t="shared" si="255"/>
        <v/>
      </c>
      <c r="DM1104" s="14" t="str">
        <f t="shared" si="256"/>
        <v/>
      </c>
      <c r="DN1104" s="13" t="str">
        <f t="shared" si="257"/>
        <v/>
      </c>
      <c r="DO1104" s="40">
        <f t="shared" si="258"/>
        <v>0</v>
      </c>
      <c r="DP1104" s="40"/>
      <c r="DQ1104" s="13" t="str">
        <f t="shared" si="259"/>
        <v/>
      </c>
      <c r="DR1104" s="13"/>
      <c r="DS1104" s="13"/>
    </row>
    <row r="1105" spans="1:123" x14ac:dyDescent="0.2">
      <c r="A1105" s="22"/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  <c r="CC1105" s="22"/>
      <c r="CD1105" s="22"/>
      <c r="CE1105" s="22"/>
      <c r="CF1105" s="22"/>
      <c r="CG1105" s="22"/>
      <c r="CH1105" s="22"/>
      <c r="CI1105" s="22"/>
      <c r="CJ1105" s="22"/>
      <c r="CK1105" s="22"/>
      <c r="CL1105" s="22"/>
      <c r="CM1105" s="22"/>
      <c r="CN1105" s="22"/>
      <c r="CO1105" s="22"/>
      <c r="CP1105" s="22"/>
      <c r="CQ1105" s="22"/>
      <c r="CR1105" s="22"/>
      <c r="CS1105" s="22"/>
      <c r="CT1105" s="22"/>
      <c r="CU1105" s="22"/>
      <c r="CV1105" s="22"/>
      <c r="CW1105" s="22"/>
      <c r="CX1105" s="22">
        <v>1097</v>
      </c>
      <c r="CY1105" s="13" t="s">
        <v>2476</v>
      </c>
      <c r="CZ1105" s="14" t="s">
        <v>2477</v>
      </c>
      <c r="DA1105" s="13" t="s">
        <v>95</v>
      </c>
      <c r="DB1105" s="13" t="s">
        <v>99</v>
      </c>
      <c r="DC1105" s="40"/>
      <c r="DD1105" s="13" t="str">
        <f t="shared" si="251"/>
        <v/>
      </c>
      <c r="DE1105" s="13" t="str">
        <f t="shared" si="252"/>
        <v/>
      </c>
      <c r="DF1105" s="13" t="str">
        <f t="shared" si="253"/>
        <v/>
      </c>
      <c r="DG1105" s="40">
        <f t="shared" si="254"/>
        <v>0</v>
      </c>
      <c r="DH1105" s="13" t="str">
        <f t="shared" si="248"/>
        <v/>
      </c>
      <c r="DI1105" s="22" t="str">
        <f t="shared" si="249"/>
        <v/>
      </c>
      <c r="DJ1105" s="13" t="str">
        <f>IF(DI1105="","",RANK(DI1105,$DI$9:$DI$1415,1)+COUNTIF($DI$9:DI1105,DI1105)-1)</f>
        <v/>
      </c>
      <c r="DK1105" s="13" t="str">
        <f t="shared" si="250"/>
        <v/>
      </c>
      <c r="DL1105" s="13" t="str">
        <f t="shared" si="255"/>
        <v/>
      </c>
      <c r="DM1105" s="14" t="str">
        <f t="shared" si="256"/>
        <v/>
      </c>
      <c r="DN1105" s="13" t="str">
        <f t="shared" si="257"/>
        <v/>
      </c>
      <c r="DO1105" s="40">
        <f t="shared" si="258"/>
        <v>0</v>
      </c>
      <c r="DP1105" s="40"/>
      <c r="DQ1105" s="13" t="str">
        <f t="shared" si="259"/>
        <v/>
      </c>
      <c r="DR1105" s="13"/>
      <c r="DS1105" s="13"/>
    </row>
    <row r="1106" spans="1:123" x14ac:dyDescent="0.2">
      <c r="A1106" s="22"/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  <c r="CC1106" s="22"/>
      <c r="CD1106" s="22"/>
      <c r="CE1106" s="22"/>
      <c r="CF1106" s="22"/>
      <c r="CG1106" s="22"/>
      <c r="CH1106" s="22"/>
      <c r="CI1106" s="22"/>
      <c r="CJ1106" s="22"/>
      <c r="CK1106" s="22"/>
      <c r="CL1106" s="22"/>
      <c r="CM1106" s="22"/>
      <c r="CN1106" s="22"/>
      <c r="CO1106" s="22"/>
      <c r="CP1106" s="22"/>
      <c r="CQ1106" s="22"/>
      <c r="CR1106" s="22"/>
      <c r="CS1106" s="22"/>
      <c r="CT1106" s="22"/>
      <c r="CU1106" s="22"/>
      <c r="CV1106" s="22"/>
      <c r="CW1106" s="22"/>
      <c r="CX1106" s="22">
        <v>1098</v>
      </c>
      <c r="CY1106" s="13" t="s">
        <v>2478</v>
      </c>
      <c r="CZ1106" s="14" t="s">
        <v>2479</v>
      </c>
      <c r="DA1106" s="13" t="s">
        <v>95</v>
      </c>
      <c r="DB1106" s="13" t="s">
        <v>99</v>
      </c>
      <c r="DC1106" s="40"/>
      <c r="DD1106" s="13" t="str">
        <f t="shared" si="251"/>
        <v/>
      </c>
      <c r="DE1106" s="13" t="str">
        <f t="shared" si="252"/>
        <v/>
      </c>
      <c r="DF1106" s="13" t="str">
        <f t="shared" si="253"/>
        <v/>
      </c>
      <c r="DG1106" s="40">
        <f t="shared" si="254"/>
        <v>0</v>
      </c>
      <c r="DH1106" s="13" t="str">
        <f t="shared" si="248"/>
        <v/>
      </c>
      <c r="DI1106" s="22" t="str">
        <f t="shared" si="249"/>
        <v/>
      </c>
      <c r="DJ1106" s="13" t="str">
        <f>IF(DI1106="","",RANK(DI1106,$DI$9:$DI$1415,1)+COUNTIF($DI$9:DI1106,DI1106)-1)</f>
        <v/>
      </c>
      <c r="DK1106" s="13" t="str">
        <f t="shared" si="250"/>
        <v/>
      </c>
      <c r="DL1106" s="13" t="str">
        <f t="shared" si="255"/>
        <v/>
      </c>
      <c r="DM1106" s="14" t="str">
        <f t="shared" si="256"/>
        <v/>
      </c>
      <c r="DN1106" s="13" t="str">
        <f t="shared" si="257"/>
        <v/>
      </c>
      <c r="DO1106" s="40">
        <f t="shared" si="258"/>
        <v>0</v>
      </c>
      <c r="DP1106" s="40"/>
      <c r="DQ1106" s="13" t="str">
        <f t="shared" si="259"/>
        <v/>
      </c>
      <c r="DR1106" s="13"/>
      <c r="DS1106" s="13"/>
    </row>
    <row r="1107" spans="1:123" x14ac:dyDescent="0.2">
      <c r="A1107" s="22"/>
      <c r="B1107" s="22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  <c r="CC1107" s="22"/>
      <c r="CD1107" s="22"/>
      <c r="CE1107" s="22"/>
      <c r="CF1107" s="22"/>
      <c r="CG1107" s="22"/>
      <c r="CH1107" s="22"/>
      <c r="CI1107" s="22"/>
      <c r="CJ1107" s="22"/>
      <c r="CK1107" s="22"/>
      <c r="CL1107" s="22"/>
      <c r="CM1107" s="22"/>
      <c r="CN1107" s="22"/>
      <c r="CO1107" s="22"/>
      <c r="CP1107" s="22"/>
      <c r="CQ1107" s="22"/>
      <c r="CR1107" s="22"/>
      <c r="CS1107" s="22"/>
      <c r="CT1107" s="22"/>
      <c r="CU1107" s="22"/>
      <c r="CV1107" s="22"/>
      <c r="CW1107" s="22"/>
      <c r="CX1107" s="22">
        <v>1099</v>
      </c>
      <c r="CY1107" s="13" t="s">
        <v>2480</v>
      </c>
      <c r="CZ1107" s="14" t="s">
        <v>2481</v>
      </c>
      <c r="DA1107" s="13" t="s">
        <v>95</v>
      </c>
      <c r="DB1107" s="13" t="s">
        <v>99</v>
      </c>
      <c r="DC1107" s="40"/>
      <c r="DD1107" s="13" t="str">
        <f t="shared" si="251"/>
        <v/>
      </c>
      <c r="DE1107" s="13" t="str">
        <f t="shared" si="252"/>
        <v/>
      </c>
      <c r="DF1107" s="13" t="str">
        <f t="shared" si="253"/>
        <v/>
      </c>
      <c r="DG1107" s="40">
        <f t="shared" si="254"/>
        <v>0</v>
      </c>
      <c r="DH1107" s="13" t="str">
        <f t="shared" si="248"/>
        <v/>
      </c>
      <c r="DI1107" s="22" t="str">
        <f t="shared" si="249"/>
        <v/>
      </c>
      <c r="DJ1107" s="13" t="str">
        <f>IF(DI1107="","",RANK(DI1107,$DI$9:$DI$1415,1)+COUNTIF($DI$9:DI1107,DI1107)-1)</f>
        <v/>
      </c>
      <c r="DK1107" s="13" t="str">
        <f t="shared" si="250"/>
        <v/>
      </c>
      <c r="DL1107" s="13" t="str">
        <f t="shared" si="255"/>
        <v/>
      </c>
      <c r="DM1107" s="14" t="str">
        <f t="shared" si="256"/>
        <v/>
      </c>
      <c r="DN1107" s="13" t="str">
        <f t="shared" si="257"/>
        <v/>
      </c>
      <c r="DO1107" s="40">
        <f t="shared" si="258"/>
        <v>0</v>
      </c>
      <c r="DP1107" s="40"/>
      <c r="DQ1107" s="13" t="str">
        <f t="shared" si="259"/>
        <v/>
      </c>
      <c r="DR1107" s="13"/>
      <c r="DS1107" s="13"/>
    </row>
    <row r="1108" spans="1:123" x14ac:dyDescent="0.2">
      <c r="A1108" s="22"/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  <c r="CC1108" s="22"/>
      <c r="CD1108" s="22"/>
      <c r="CE1108" s="22"/>
      <c r="CF1108" s="22"/>
      <c r="CG1108" s="22"/>
      <c r="CH1108" s="22"/>
      <c r="CI1108" s="22"/>
      <c r="CJ1108" s="22"/>
      <c r="CK1108" s="22"/>
      <c r="CL1108" s="22"/>
      <c r="CM1108" s="22"/>
      <c r="CN1108" s="22"/>
      <c r="CO1108" s="22"/>
      <c r="CP1108" s="22"/>
      <c r="CQ1108" s="22"/>
      <c r="CR1108" s="22"/>
      <c r="CS1108" s="22"/>
      <c r="CT1108" s="22"/>
      <c r="CU1108" s="22"/>
      <c r="CV1108" s="22"/>
      <c r="CW1108" s="22"/>
      <c r="CX1108" s="22">
        <v>1100</v>
      </c>
      <c r="CY1108" s="13" t="s">
        <v>2482</v>
      </c>
      <c r="CZ1108" s="14" t="s">
        <v>2483</v>
      </c>
      <c r="DA1108" s="13" t="s">
        <v>96</v>
      </c>
      <c r="DB1108" s="13" t="s">
        <v>99</v>
      </c>
      <c r="DC1108" s="40"/>
      <c r="DD1108" s="13" t="str">
        <f t="shared" si="251"/>
        <v/>
      </c>
      <c r="DE1108" s="13" t="str">
        <f t="shared" si="252"/>
        <v/>
      </c>
      <c r="DF1108" s="13" t="str">
        <f t="shared" si="253"/>
        <v/>
      </c>
      <c r="DG1108" s="40">
        <f t="shared" si="254"/>
        <v>0</v>
      </c>
      <c r="DH1108" s="13" t="str">
        <f t="shared" si="248"/>
        <v/>
      </c>
      <c r="DI1108" s="22" t="str">
        <f t="shared" si="249"/>
        <v/>
      </c>
      <c r="DJ1108" s="13" t="str">
        <f>IF(DI1108="","",RANK(DI1108,$DI$9:$DI$1415,1)+COUNTIF($DI$9:DI1108,DI1108)-1)</f>
        <v/>
      </c>
      <c r="DK1108" s="13" t="str">
        <f t="shared" si="250"/>
        <v/>
      </c>
      <c r="DL1108" s="13" t="str">
        <f t="shared" si="255"/>
        <v/>
      </c>
      <c r="DM1108" s="14" t="str">
        <f t="shared" si="256"/>
        <v/>
      </c>
      <c r="DN1108" s="13" t="str">
        <f t="shared" si="257"/>
        <v/>
      </c>
      <c r="DO1108" s="40">
        <f t="shared" si="258"/>
        <v>0</v>
      </c>
      <c r="DP1108" s="40"/>
      <c r="DQ1108" s="13" t="str">
        <f t="shared" si="259"/>
        <v/>
      </c>
      <c r="DR1108" s="13"/>
      <c r="DS1108" s="13"/>
    </row>
    <row r="1109" spans="1:123" x14ac:dyDescent="0.2">
      <c r="A1109" s="22"/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  <c r="CC1109" s="22"/>
      <c r="CD1109" s="22"/>
      <c r="CE1109" s="22"/>
      <c r="CF1109" s="22"/>
      <c r="CG1109" s="22"/>
      <c r="CH1109" s="22"/>
      <c r="CI1109" s="22"/>
      <c r="CJ1109" s="22"/>
      <c r="CK1109" s="22"/>
      <c r="CL1109" s="22"/>
      <c r="CM1109" s="22"/>
      <c r="CN1109" s="22"/>
      <c r="CO1109" s="22"/>
      <c r="CP1109" s="22"/>
      <c r="CQ1109" s="22"/>
      <c r="CR1109" s="22"/>
      <c r="CS1109" s="22"/>
      <c r="CT1109" s="22"/>
      <c r="CU1109" s="22"/>
      <c r="CV1109" s="22"/>
      <c r="CW1109" s="22"/>
      <c r="CX1109" s="22">
        <v>1101</v>
      </c>
      <c r="CY1109" s="13" t="s">
        <v>2484</v>
      </c>
      <c r="CZ1109" s="14" t="s">
        <v>2485</v>
      </c>
      <c r="DA1109" s="13" t="s">
        <v>96</v>
      </c>
      <c r="DB1109" s="13" t="s">
        <v>99</v>
      </c>
      <c r="DC1109" s="40"/>
      <c r="DD1109" s="13" t="str">
        <f t="shared" si="251"/>
        <v/>
      </c>
      <c r="DE1109" s="13" t="str">
        <f t="shared" si="252"/>
        <v/>
      </c>
      <c r="DF1109" s="13" t="str">
        <f t="shared" si="253"/>
        <v/>
      </c>
      <c r="DG1109" s="40">
        <f t="shared" si="254"/>
        <v>0</v>
      </c>
      <c r="DH1109" s="13" t="str">
        <f t="shared" si="248"/>
        <v/>
      </c>
      <c r="DI1109" s="22" t="str">
        <f t="shared" si="249"/>
        <v/>
      </c>
      <c r="DJ1109" s="13" t="str">
        <f>IF(DI1109="","",RANK(DI1109,$DI$9:$DI$1415,1)+COUNTIF($DI$9:DI1109,DI1109)-1)</f>
        <v/>
      </c>
      <c r="DK1109" s="13" t="str">
        <f t="shared" si="250"/>
        <v/>
      </c>
      <c r="DL1109" s="13" t="str">
        <f t="shared" si="255"/>
        <v/>
      </c>
      <c r="DM1109" s="14" t="str">
        <f t="shared" si="256"/>
        <v/>
      </c>
      <c r="DN1109" s="13" t="str">
        <f t="shared" si="257"/>
        <v/>
      </c>
      <c r="DO1109" s="40">
        <f t="shared" si="258"/>
        <v>0</v>
      </c>
      <c r="DP1109" s="40"/>
      <c r="DQ1109" s="13" t="str">
        <f t="shared" si="259"/>
        <v/>
      </c>
      <c r="DR1109" s="13"/>
      <c r="DS1109" s="13"/>
    </row>
    <row r="1110" spans="1:123" x14ac:dyDescent="0.2">
      <c r="A1110" s="22"/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  <c r="CC1110" s="22"/>
      <c r="CD1110" s="22"/>
      <c r="CE1110" s="22"/>
      <c r="CF1110" s="22"/>
      <c r="CG1110" s="22"/>
      <c r="CH1110" s="22"/>
      <c r="CI1110" s="22"/>
      <c r="CJ1110" s="22"/>
      <c r="CK1110" s="22"/>
      <c r="CL1110" s="22"/>
      <c r="CM1110" s="22"/>
      <c r="CN1110" s="22"/>
      <c r="CO1110" s="22"/>
      <c r="CP1110" s="22"/>
      <c r="CQ1110" s="22"/>
      <c r="CR1110" s="22"/>
      <c r="CS1110" s="22"/>
      <c r="CT1110" s="22"/>
      <c r="CU1110" s="22"/>
      <c r="CV1110" s="22"/>
      <c r="CW1110" s="22"/>
      <c r="CX1110" s="22">
        <v>1102</v>
      </c>
      <c r="CY1110" s="13" t="s">
        <v>2486</v>
      </c>
      <c r="CZ1110" s="14" t="s">
        <v>2487</v>
      </c>
      <c r="DA1110" s="13" t="s">
        <v>96</v>
      </c>
      <c r="DB1110" s="13" t="s">
        <v>99</v>
      </c>
      <c r="DC1110" s="40"/>
      <c r="DD1110" s="13" t="str">
        <f t="shared" si="251"/>
        <v/>
      </c>
      <c r="DE1110" s="13" t="str">
        <f t="shared" si="252"/>
        <v/>
      </c>
      <c r="DF1110" s="13" t="str">
        <f t="shared" si="253"/>
        <v/>
      </c>
      <c r="DG1110" s="40">
        <f t="shared" si="254"/>
        <v>0</v>
      </c>
      <c r="DH1110" s="13" t="str">
        <f t="shared" si="248"/>
        <v/>
      </c>
      <c r="DI1110" s="22" t="str">
        <f t="shared" si="249"/>
        <v/>
      </c>
      <c r="DJ1110" s="13" t="str">
        <f>IF(DI1110="","",RANK(DI1110,$DI$9:$DI$1415,1)+COUNTIF($DI$9:DI1110,DI1110)-1)</f>
        <v/>
      </c>
      <c r="DK1110" s="13" t="str">
        <f t="shared" si="250"/>
        <v/>
      </c>
      <c r="DL1110" s="13" t="str">
        <f t="shared" si="255"/>
        <v/>
      </c>
      <c r="DM1110" s="14" t="str">
        <f t="shared" si="256"/>
        <v/>
      </c>
      <c r="DN1110" s="13" t="str">
        <f t="shared" si="257"/>
        <v/>
      </c>
      <c r="DO1110" s="40">
        <f t="shared" si="258"/>
        <v>0</v>
      </c>
      <c r="DP1110" s="40"/>
      <c r="DQ1110" s="13" t="str">
        <f t="shared" si="259"/>
        <v/>
      </c>
      <c r="DR1110" s="13"/>
      <c r="DS1110" s="13"/>
    </row>
    <row r="1111" spans="1:123" x14ac:dyDescent="0.2">
      <c r="A1111" s="22"/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  <c r="CC1111" s="22"/>
      <c r="CD1111" s="22"/>
      <c r="CE1111" s="22"/>
      <c r="CF1111" s="22"/>
      <c r="CG1111" s="22"/>
      <c r="CH1111" s="22"/>
      <c r="CI1111" s="22"/>
      <c r="CJ1111" s="22"/>
      <c r="CK1111" s="22"/>
      <c r="CL1111" s="22"/>
      <c r="CM1111" s="22"/>
      <c r="CN1111" s="22"/>
      <c r="CO1111" s="22"/>
      <c r="CP1111" s="22"/>
      <c r="CQ1111" s="22"/>
      <c r="CR1111" s="22"/>
      <c r="CS1111" s="22"/>
      <c r="CT1111" s="22"/>
      <c r="CU1111" s="22"/>
      <c r="CV1111" s="22"/>
      <c r="CW1111" s="22"/>
      <c r="CX1111" s="22">
        <v>1103</v>
      </c>
      <c r="CY1111" s="13" t="s">
        <v>2488</v>
      </c>
      <c r="CZ1111" s="14" t="s">
        <v>2489</v>
      </c>
      <c r="DA1111" s="13" t="s">
        <v>95</v>
      </c>
      <c r="DB1111" s="13" t="s">
        <v>99</v>
      </c>
      <c r="DC1111" s="40"/>
      <c r="DD1111" s="13" t="str">
        <f t="shared" si="251"/>
        <v/>
      </c>
      <c r="DE1111" s="13" t="str">
        <f t="shared" si="252"/>
        <v/>
      </c>
      <c r="DF1111" s="13" t="str">
        <f t="shared" si="253"/>
        <v/>
      </c>
      <c r="DG1111" s="40">
        <f t="shared" si="254"/>
        <v>0</v>
      </c>
      <c r="DH1111" s="13" t="str">
        <f t="shared" si="248"/>
        <v/>
      </c>
      <c r="DI1111" s="22" t="str">
        <f t="shared" si="249"/>
        <v/>
      </c>
      <c r="DJ1111" s="13" t="str">
        <f>IF(DI1111="","",RANK(DI1111,$DI$9:$DI$1415,1)+COUNTIF($DI$9:DI1111,DI1111)-1)</f>
        <v/>
      </c>
      <c r="DK1111" s="13" t="str">
        <f t="shared" si="250"/>
        <v/>
      </c>
      <c r="DL1111" s="13" t="str">
        <f t="shared" si="255"/>
        <v/>
      </c>
      <c r="DM1111" s="14" t="str">
        <f t="shared" si="256"/>
        <v/>
      </c>
      <c r="DN1111" s="13" t="str">
        <f t="shared" si="257"/>
        <v/>
      </c>
      <c r="DO1111" s="40">
        <f t="shared" si="258"/>
        <v>0</v>
      </c>
      <c r="DP1111" s="40"/>
      <c r="DQ1111" s="13" t="str">
        <f t="shared" si="259"/>
        <v/>
      </c>
      <c r="DR1111" s="13"/>
      <c r="DS1111" s="13"/>
    </row>
    <row r="1112" spans="1:123" x14ac:dyDescent="0.2">
      <c r="A1112" s="22"/>
      <c r="B1112" s="22"/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  <c r="CC1112" s="22"/>
      <c r="CD1112" s="22"/>
      <c r="CE1112" s="22"/>
      <c r="CF1112" s="22"/>
      <c r="CG1112" s="22"/>
      <c r="CH1112" s="22"/>
      <c r="CI1112" s="22"/>
      <c r="CJ1112" s="22"/>
      <c r="CK1112" s="22"/>
      <c r="CL1112" s="22"/>
      <c r="CM1112" s="22"/>
      <c r="CN1112" s="22"/>
      <c r="CO1112" s="22"/>
      <c r="CP1112" s="22"/>
      <c r="CQ1112" s="22"/>
      <c r="CR1112" s="22"/>
      <c r="CS1112" s="22"/>
      <c r="CT1112" s="22"/>
      <c r="CU1112" s="22"/>
      <c r="CV1112" s="22"/>
      <c r="CW1112" s="22"/>
      <c r="CX1112" s="22">
        <v>1104</v>
      </c>
      <c r="CY1112" s="13" t="s">
        <v>2490</v>
      </c>
      <c r="CZ1112" s="14" t="s">
        <v>2491</v>
      </c>
      <c r="DA1112" s="13" t="s">
        <v>96</v>
      </c>
      <c r="DB1112" s="13" t="s">
        <v>99</v>
      </c>
      <c r="DC1112" s="40"/>
      <c r="DD1112" s="13" t="str">
        <f t="shared" si="251"/>
        <v/>
      </c>
      <c r="DE1112" s="13" t="str">
        <f t="shared" si="252"/>
        <v/>
      </c>
      <c r="DF1112" s="13" t="str">
        <f t="shared" si="253"/>
        <v/>
      </c>
      <c r="DG1112" s="40">
        <f t="shared" si="254"/>
        <v>0</v>
      </c>
      <c r="DH1112" s="13" t="str">
        <f t="shared" si="248"/>
        <v/>
      </c>
      <c r="DI1112" s="22" t="str">
        <f t="shared" si="249"/>
        <v/>
      </c>
      <c r="DJ1112" s="13" t="str">
        <f>IF(DI1112="","",RANK(DI1112,$DI$9:$DI$1415,1)+COUNTIF($DI$9:DI1112,DI1112)-1)</f>
        <v/>
      </c>
      <c r="DK1112" s="13" t="str">
        <f t="shared" si="250"/>
        <v/>
      </c>
      <c r="DL1112" s="13" t="str">
        <f t="shared" si="255"/>
        <v/>
      </c>
      <c r="DM1112" s="14" t="str">
        <f t="shared" si="256"/>
        <v/>
      </c>
      <c r="DN1112" s="13" t="str">
        <f t="shared" si="257"/>
        <v/>
      </c>
      <c r="DO1112" s="40">
        <f t="shared" si="258"/>
        <v>0</v>
      </c>
      <c r="DP1112" s="40"/>
      <c r="DQ1112" s="13" t="str">
        <f t="shared" si="259"/>
        <v/>
      </c>
      <c r="DR1112" s="13"/>
      <c r="DS1112" s="13"/>
    </row>
    <row r="1113" spans="1:123" x14ac:dyDescent="0.2">
      <c r="A1113" s="22"/>
      <c r="B1113" s="22"/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2"/>
      <c r="AI1113" s="22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  <c r="CC1113" s="22"/>
      <c r="CD1113" s="22"/>
      <c r="CE1113" s="22"/>
      <c r="CF1113" s="22"/>
      <c r="CG1113" s="22"/>
      <c r="CH1113" s="22"/>
      <c r="CI1113" s="22"/>
      <c r="CJ1113" s="22"/>
      <c r="CK1113" s="22"/>
      <c r="CL1113" s="22"/>
      <c r="CM1113" s="22"/>
      <c r="CN1113" s="22"/>
      <c r="CO1113" s="22"/>
      <c r="CP1113" s="22"/>
      <c r="CQ1113" s="22"/>
      <c r="CR1113" s="22"/>
      <c r="CS1113" s="22"/>
      <c r="CT1113" s="22"/>
      <c r="CU1113" s="22"/>
      <c r="CV1113" s="22"/>
      <c r="CW1113" s="22"/>
      <c r="CX1113" s="22">
        <v>1105</v>
      </c>
      <c r="CY1113" s="13" t="s">
        <v>2492</v>
      </c>
      <c r="CZ1113" s="14" t="s">
        <v>2493</v>
      </c>
      <c r="DA1113" s="13" t="s">
        <v>95</v>
      </c>
      <c r="DB1113" s="13" t="s">
        <v>99</v>
      </c>
      <c r="DC1113" s="40"/>
      <c r="DD1113" s="13" t="str">
        <f t="shared" si="251"/>
        <v/>
      </c>
      <c r="DE1113" s="13" t="str">
        <f t="shared" si="252"/>
        <v/>
      </c>
      <c r="DF1113" s="13" t="str">
        <f t="shared" si="253"/>
        <v/>
      </c>
      <c r="DG1113" s="40">
        <f t="shared" si="254"/>
        <v>0</v>
      </c>
      <c r="DH1113" s="13" t="str">
        <f t="shared" si="248"/>
        <v/>
      </c>
      <c r="DI1113" s="22" t="str">
        <f t="shared" si="249"/>
        <v/>
      </c>
      <c r="DJ1113" s="13" t="str">
        <f>IF(DI1113="","",RANK(DI1113,$DI$9:$DI$1415,1)+COUNTIF($DI$9:DI1113,DI1113)-1)</f>
        <v/>
      </c>
      <c r="DK1113" s="13" t="str">
        <f t="shared" si="250"/>
        <v/>
      </c>
      <c r="DL1113" s="13" t="str">
        <f t="shared" si="255"/>
        <v/>
      </c>
      <c r="DM1113" s="14" t="str">
        <f t="shared" si="256"/>
        <v/>
      </c>
      <c r="DN1113" s="13" t="str">
        <f t="shared" si="257"/>
        <v/>
      </c>
      <c r="DO1113" s="40">
        <f t="shared" si="258"/>
        <v>0</v>
      </c>
      <c r="DP1113" s="40"/>
      <c r="DQ1113" s="13" t="str">
        <f t="shared" si="259"/>
        <v/>
      </c>
      <c r="DR1113" s="13"/>
      <c r="DS1113" s="13"/>
    </row>
    <row r="1114" spans="1:123" x14ac:dyDescent="0.2">
      <c r="A1114" s="22"/>
      <c r="B1114" s="22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  <c r="CC1114" s="22"/>
      <c r="CD1114" s="22"/>
      <c r="CE1114" s="22"/>
      <c r="CF1114" s="22"/>
      <c r="CG1114" s="22"/>
      <c r="CH1114" s="22"/>
      <c r="CI1114" s="22"/>
      <c r="CJ1114" s="22"/>
      <c r="CK1114" s="22"/>
      <c r="CL1114" s="22"/>
      <c r="CM1114" s="22"/>
      <c r="CN1114" s="22"/>
      <c r="CO1114" s="22"/>
      <c r="CP1114" s="22"/>
      <c r="CQ1114" s="22"/>
      <c r="CR1114" s="22"/>
      <c r="CS1114" s="22"/>
      <c r="CT1114" s="22"/>
      <c r="CU1114" s="22"/>
      <c r="CV1114" s="22"/>
      <c r="CW1114" s="22"/>
      <c r="CX1114" s="22">
        <v>1106</v>
      </c>
      <c r="CY1114" s="13" t="s">
        <v>2494</v>
      </c>
      <c r="CZ1114" s="14" t="s">
        <v>2495</v>
      </c>
      <c r="DA1114" s="13" t="s">
        <v>95</v>
      </c>
      <c r="DB1114" s="13" t="s">
        <v>99</v>
      </c>
      <c r="DC1114" s="40"/>
      <c r="DD1114" s="13" t="str">
        <f t="shared" si="251"/>
        <v/>
      </c>
      <c r="DE1114" s="13" t="str">
        <f t="shared" si="252"/>
        <v/>
      </c>
      <c r="DF1114" s="13" t="str">
        <f t="shared" si="253"/>
        <v/>
      </c>
      <c r="DG1114" s="40">
        <f t="shared" si="254"/>
        <v>0</v>
      </c>
      <c r="DH1114" s="13" t="str">
        <f t="shared" si="248"/>
        <v/>
      </c>
      <c r="DI1114" s="22" t="str">
        <f t="shared" si="249"/>
        <v/>
      </c>
      <c r="DJ1114" s="13" t="str">
        <f>IF(DI1114="","",RANK(DI1114,$DI$9:$DI$1415,1)+COUNTIF($DI$9:DI1114,DI1114)-1)</f>
        <v/>
      </c>
      <c r="DK1114" s="13" t="str">
        <f t="shared" si="250"/>
        <v/>
      </c>
      <c r="DL1114" s="13" t="str">
        <f t="shared" si="255"/>
        <v/>
      </c>
      <c r="DM1114" s="14" t="str">
        <f t="shared" si="256"/>
        <v/>
      </c>
      <c r="DN1114" s="13" t="str">
        <f t="shared" si="257"/>
        <v/>
      </c>
      <c r="DO1114" s="40">
        <f t="shared" si="258"/>
        <v>0</v>
      </c>
      <c r="DP1114" s="40"/>
      <c r="DQ1114" s="13" t="str">
        <f t="shared" si="259"/>
        <v/>
      </c>
      <c r="DR1114" s="13"/>
      <c r="DS1114" s="13"/>
    </row>
    <row r="1115" spans="1:123" x14ac:dyDescent="0.2">
      <c r="A1115" s="22"/>
      <c r="B1115" s="22"/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  <c r="CC1115" s="22"/>
      <c r="CD1115" s="22"/>
      <c r="CE1115" s="22"/>
      <c r="CF1115" s="22"/>
      <c r="CG1115" s="22"/>
      <c r="CH1115" s="22"/>
      <c r="CI1115" s="22"/>
      <c r="CJ1115" s="22"/>
      <c r="CK1115" s="22"/>
      <c r="CL1115" s="22"/>
      <c r="CM1115" s="22"/>
      <c r="CN1115" s="22"/>
      <c r="CO1115" s="22"/>
      <c r="CP1115" s="22"/>
      <c r="CQ1115" s="22"/>
      <c r="CR1115" s="22"/>
      <c r="CS1115" s="22"/>
      <c r="CT1115" s="22"/>
      <c r="CU1115" s="22"/>
      <c r="CV1115" s="22"/>
      <c r="CW1115" s="22"/>
      <c r="CX1115" s="22">
        <v>1107</v>
      </c>
      <c r="CY1115" s="13" t="s">
        <v>2496</v>
      </c>
      <c r="CZ1115" s="14" t="s">
        <v>2497</v>
      </c>
      <c r="DA1115" s="13" t="s">
        <v>95</v>
      </c>
      <c r="DB1115" s="13" t="s">
        <v>102</v>
      </c>
      <c r="DC1115" s="40"/>
      <c r="DD1115" s="13" t="str">
        <f t="shared" si="251"/>
        <v/>
      </c>
      <c r="DE1115" s="13" t="str">
        <f t="shared" si="252"/>
        <v/>
      </c>
      <c r="DF1115" s="13" t="str">
        <f t="shared" si="253"/>
        <v/>
      </c>
      <c r="DG1115" s="40">
        <f t="shared" si="254"/>
        <v>0</v>
      </c>
      <c r="DH1115" s="13" t="str">
        <f t="shared" si="248"/>
        <v/>
      </c>
      <c r="DI1115" s="22" t="str">
        <f t="shared" si="249"/>
        <v/>
      </c>
      <c r="DJ1115" s="13" t="str">
        <f>IF(DI1115="","",RANK(DI1115,$DI$9:$DI$1415,1)+COUNTIF($DI$9:DI1115,DI1115)-1)</f>
        <v/>
      </c>
      <c r="DK1115" s="13" t="str">
        <f t="shared" si="250"/>
        <v/>
      </c>
      <c r="DL1115" s="13" t="str">
        <f t="shared" si="255"/>
        <v/>
      </c>
      <c r="DM1115" s="14" t="str">
        <f t="shared" si="256"/>
        <v/>
      </c>
      <c r="DN1115" s="13" t="str">
        <f t="shared" si="257"/>
        <v/>
      </c>
      <c r="DO1115" s="40">
        <f t="shared" si="258"/>
        <v>0</v>
      </c>
      <c r="DP1115" s="40"/>
      <c r="DQ1115" s="13" t="str">
        <f t="shared" si="259"/>
        <v/>
      </c>
      <c r="DR1115" s="13"/>
      <c r="DS1115" s="13"/>
    </row>
    <row r="1116" spans="1:123" x14ac:dyDescent="0.2">
      <c r="A1116" s="22"/>
      <c r="B1116" s="22"/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  <c r="CC1116" s="22"/>
      <c r="CD1116" s="22"/>
      <c r="CE1116" s="22"/>
      <c r="CF1116" s="22"/>
      <c r="CG1116" s="22"/>
      <c r="CH1116" s="22"/>
      <c r="CI1116" s="22"/>
      <c r="CJ1116" s="22"/>
      <c r="CK1116" s="22"/>
      <c r="CL1116" s="22"/>
      <c r="CM1116" s="22"/>
      <c r="CN1116" s="22"/>
      <c r="CO1116" s="22"/>
      <c r="CP1116" s="22"/>
      <c r="CQ1116" s="22"/>
      <c r="CR1116" s="22"/>
      <c r="CS1116" s="22"/>
      <c r="CT1116" s="22"/>
      <c r="CU1116" s="22"/>
      <c r="CV1116" s="22"/>
      <c r="CW1116" s="22"/>
      <c r="CX1116" s="22">
        <v>1108</v>
      </c>
      <c r="CY1116" s="13" t="s">
        <v>2498</v>
      </c>
      <c r="CZ1116" s="14" t="s">
        <v>2499</v>
      </c>
      <c r="DA1116" s="13" t="s">
        <v>95</v>
      </c>
      <c r="DB1116" s="13" t="s">
        <v>102</v>
      </c>
      <c r="DC1116" s="40"/>
      <c r="DD1116" s="13" t="str">
        <f t="shared" si="251"/>
        <v/>
      </c>
      <c r="DE1116" s="13" t="str">
        <f t="shared" si="252"/>
        <v/>
      </c>
      <c r="DF1116" s="13" t="str">
        <f t="shared" si="253"/>
        <v/>
      </c>
      <c r="DG1116" s="40">
        <f t="shared" si="254"/>
        <v>0</v>
      </c>
      <c r="DH1116" s="13" t="str">
        <f t="shared" si="248"/>
        <v/>
      </c>
      <c r="DI1116" s="22" t="str">
        <f t="shared" si="249"/>
        <v/>
      </c>
      <c r="DJ1116" s="13" t="str">
        <f>IF(DI1116="","",RANK(DI1116,$DI$9:$DI$1415,1)+COUNTIF($DI$9:DI1116,DI1116)-1)</f>
        <v/>
      </c>
      <c r="DK1116" s="13" t="str">
        <f t="shared" si="250"/>
        <v/>
      </c>
      <c r="DL1116" s="13" t="str">
        <f t="shared" si="255"/>
        <v/>
      </c>
      <c r="DM1116" s="14" t="str">
        <f t="shared" si="256"/>
        <v/>
      </c>
      <c r="DN1116" s="13" t="str">
        <f t="shared" si="257"/>
        <v/>
      </c>
      <c r="DO1116" s="40">
        <f t="shared" si="258"/>
        <v>0</v>
      </c>
      <c r="DP1116" s="40"/>
      <c r="DQ1116" s="13" t="str">
        <f t="shared" si="259"/>
        <v/>
      </c>
      <c r="DR1116" s="13"/>
      <c r="DS1116" s="13"/>
    </row>
    <row r="1117" spans="1:123" x14ac:dyDescent="0.2">
      <c r="A1117" s="22"/>
      <c r="B1117" s="22"/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  <c r="CC1117" s="22"/>
      <c r="CD1117" s="22"/>
      <c r="CE1117" s="22"/>
      <c r="CF1117" s="22"/>
      <c r="CG1117" s="22"/>
      <c r="CH1117" s="22"/>
      <c r="CI1117" s="22"/>
      <c r="CJ1117" s="22"/>
      <c r="CK1117" s="22"/>
      <c r="CL1117" s="22"/>
      <c r="CM1117" s="22"/>
      <c r="CN1117" s="22"/>
      <c r="CO1117" s="22"/>
      <c r="CP1117" s="22"/>
      <c r="CQ1117" s="22"/>
      <c r="CR1117" s="22"/>
      <c r="CS1117" s="22"/>
      <c r="CT1117" s="22"/>
      <c r="CU1117" s="22"/>
      <c r="CV1117" s="22"/>
      <c r="CW1117" s="22"/>
      <c r="CX1117" s="22">
        <v>1109</v>
      </c>
      <c r="CY1117" s="13" t="s">
        <v>2500</v>
      </c>
      <c r="CZ1117" s="14" t="s">
        <v>2501</v>
      </c>
      <c r="DA1117" s="13" t="s">
        <v>95</v>
      </c>
      <c r="DB1117" s="13" t="s">
        <v>102</v>
      </c>
      <c r="DC1117" s="40"/>
      <c r="DD1117" s="13" t="str">
        <f t="shared" si="251"/>
        <v/>
      </c>
      <c r="DE1117" s="13" t="str">
        <f t="shared" si="252"/>
        <v/>
      </c>
      <c r="DF1117" s="13" t="str">
        <f t="shared" si="253"/>
        <v/>
      </c>
      <c r="DG1117" s="40">
        <f t="shared" si="254"/>
        <v>0</v>
      </c>
      <c r="DH1117" s="13" t="str">
        <f t="shared" si="248"/>
        <v/>
      </c>
      <c r="DI1117" s="22" t="str">
        <f t="shared" si="249"/>
        <v/>
      </c>
      <c r="DJ1117" s="13" t="str">
        <f>IF(DI1117="","",RANK(DI1117,$DI$9:$DI$1415,1)+COUNTIF($DI$9:DI1117,DI1117)-1)</f>
        <v/>
      </c>
      <c r="DK1117" s="13" t="str">
        <f t="shared" si="250"/>
        <v/>
      </c>
      <c r="DL1117" s="13" t="str">
        <f t="shared" si="255"/>
        <v/>
      </c>
      <c r="DM1117" s="14" t="str">
        <f t="shared" si="256"/>
        <v/>
      </c>
      <c r="DN1117" s="13" t="str">
        <f t="shared" si="257"/>
        <v/>
      </c>
      <c r="DO1117" s="40">
        <f t="shared" si="258"/>
        <v>0</v>
      </c>
      <c r="DP1117" s="40"/>
      <c r="DQ1117" s="13" t="str">
        <f t="shared" si="259"/>
        <v/>
      </c>
      <c r="DR1117" s="13"/>
      <c r="DS1117" s="13"/>
    </row>
    <row r="1118" spans="1:123" x14ac:dyDescent="0.2">
      <c r="A1118" s="22"/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  <c r="CC1118" s="22"/>
      <c r="CD1118" s="22"/>
      <c r="CE1118" s="22"/>
      <c r="CF1118" s="22"/>
      <c r="CG1118" s="22"/>
      <c r="CH1118" s="22"/>
      <c r="CI1118" s="22"/>
      <c r="CJ1118" s="22"/>
      <c r="CK1118" s="22"/>
      <c r="CL1118" s="22"/>
      <c r="CM1118" s="22"/>
      <c r="CN1118" s="22"/>
      <c r="CO1118" s="22"/>
      <c r="CP1118" s="22"/>
      <c r="CQ1118" s="22"/>
      <c r="CR1118" s="22"/>
      <c r="CS1118" s="22"/>
      <c r="CT1118" s="22"/>
      <c r="CU1118" s="22"/>
      <c r="CV1118" s="22"/>
      <c r="CW1118" s="22"/>
      <c r="CX1118" s="22">
        <v>1110</v>
      </c>
      <c r="CY1118" s="13" t="s">
        <v>2502</v>
      </c>
      <c r="CZ1118" s="14" t="s">
        <v>375</v>
      </c>
      <c r="DA1118" s="13" t="s">
        <v>375</v>
      </c>
      <c r="DB1118" s="13" t="s">
        <v>375</v>
      </c>
      <c r="DC1118" s="40"/>
      <c r="DD1118" s="13" t="str">
        <f t="shared" si="251"/>
        <v/>
      </c>
      <c r="DE1118" s="13" t="str">
        <f t="shared" si="252"/>
        <v/>
      </c>
      <c r="DF1118" s="13" t="str">
        <f t="shared" si="253"/>
        <v/>
      </c>
      <c r="DG1118" s="40">
        <f t="shared" si="254"/>
        <v>0</v>
      </c>
      <c r="DH1118" s="13" t="str">
        <f t="shared" si="248"/>
        <v/>
      </c>
      <c r="DI1118" s="22" t="str">
        <f t="shared" si="249"/>
        <v/>
      </c>
      <c r="DJ1118" s="13" t="str">
        <f>IF(DI1118="","",RANK(DI1118,$DI$9:$DI$1415,1)+COUNTIF($DI$9:DI1118,DI1118)-1)</f>
        <v/>
      </c>
      <c r="DK1118" s="13" t="str">
        <f t="shared" si="250"/>
        <v/>
      </c>
      <c r="DL1118" s="13" t="str">
        <f t="shared" si="255"/>
        <v/>
      </c>
      <c r="DM1118" s="14" t="str">
        <f t="shared" si="256"/>
        <v/>
      </c>
      <c r="DN1118" s="13" t="str">
        <f t="shared" si="257"/>
        <v/>
      </c>
      <c r="DO1118" s="40">
        <f t="shared" si="258"/>
        <v>0</v>
      </c>
      <c r="DP1118" s="40"/>
      <c r="DQ1118" s="13" t="str">
        <f t="shared" si="259"/>
        <v/>
      </c>
      <c r="DR1118" s="13"/>
      <c r="DS1118" s="13"/>
    </row>
    <row r="1119" spans="1:123" x14ac:dyDescent="0.2">
      <c r="A1119" s="22"/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  <c r="CC1119" s="22"/>
      <c r="CD1119" s="22"/>
      <c r="CE1119" s="22"/>
      <c r="CF1119" s="22"/>
      <c r="CG1119" s="22"/>
      <c r="CH1119" s="22"/>
      <c r="CI1119" s="22"/>
      <c r="CJ1119" s="22"/>
      <c r="CK1119" s="22"/>
      <c r="CL1119" s="22"/>
      <c r="CM1119" s="22"/>
      <c r="CN1119" s="22"/>
      <c r="CO1119" s="22"/>
      <c r="CP1119" s="22"/>
      <c r="CQ1119" s="22"/>
      <c r="CR1119" s="22"/>
      <c r="CS1119" s="22"/>
      <c r="CT1119" s="22"/>
      <c r="CU1119" s="22"/>
      <c r="CV1119" s="22"/>
      <c r="CW1119" s="22"/>
      <c r="CX1119" s="22">
        <v>1111</v>
      </c>
      <c r="CY1119" s="13" t="s">
        <v>2503</v>
      </c>
      <c r="CZ1119" s="14" t="s">
        <v>2504</v>
      </c>
      <c r="DA1119" s="13" t="s">
        <v>96</v>
      </c>
      <c r="DB1119" s="13" t="s">
        <v>102</v>
      </c>
      <c r="DC1119" s="40"/>
      <c r="DD1119" s="13" t="str">
        <f t="shared" si="251"/>
        <v/>
      </c>
      <c r="DE1119" s="13" t="str">
        <f t="shared" si="252"/>
        <v/>
      </c>
      <c r="DF1119" s="13" t="str">
        <f t="shared" si="253"/>
        <v/>
      </c>
      <c r="DG1119" s="40">
        <f t="shared" si="254"/>
        <v>0</v>
      </c>
      <c r="DH1119" s="13" t="str">
        <f t="shared" si="248"/>
        <v/>
      </c>
      <c r="DI1119" s="22" t="str">
        <f t="shared" si="249"/>
        <v/>
      </c>
      <c r="DJ1119" s="13" t="str">
        <f>IF(DI1119="","",RANK(DI1119,$DI$9:$DI$1415,1)+COUNTIF($DI$9:DI1119,DI1119)-1)</f>
        <v/>
      </c>
      <c r="DK1119" s="13" t="str">
        <f t="shared" si="250"/>
        <v/>
      </c>
      <c r="DL1119" s="13" t="str">
        <f t="shared" si="255"/>
        <v/>
      </c>
      <c r="DM1119" s="14" t="str">
        <f t="shared" si="256"/>
        <v/>
      </c>
      <c r="DN1119" s="13" t="str">
        <f t="shared" si="257"/>
        <v/>
      </c>
      <c r="DO1119" s="40">
        <f t="shared" si="258"/>
        <v>0</v>
      </c>
      <c r="DP1119" s="40"/>
      <c r="DQ1119" s="13" t="str">
        <f t="shared" si="259"/>
        <v/>
      </c>
      <c r="DR1119" s="13"/>
      <c r="DS1119" s="13"/>
    </row>
    <row r="1120" spans="1:123" x14ac:dyDescent="0.2">
      <c r="A1120" s="22"/>
      <c r="B1120" s="22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2"/>
      <c r="AI1120" s="22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  <c r="CC1120" s="22"/>
      <c r="CD1120" s="22"/>
      <c r="CE1120" s="22"/>
      <c r="CF1120" s="22"/>
      <c r="CG1120" s="22"/>
      <c r="CH1120" s="22"/>
      <c r="CI1120" s="22"/>
      <c r="CJ1120" s="22"/>
      <c r="CK1120" s="22"/>
      <c r="CL1120" s="22"/>
      <c r="CM1120" s="22"/>
      <c r="CN1120" s="22"/>
      <c r="CO1120" s="22"/>
      <c r="CP1120" s="22"/>
      <c r="CQ1120" s="22"/>
      <c r="CR1120" s="22"/>
      <c r="CS1120" s="22"/>
      <c r="CT1120" s="22"/>
      <c r="CU1120" s="22"/>
      <c r="CV1120" s="22"/>
      <c r="CW1120" s="22"/>
      <c r="CX1120" s="22">
        <v>1112</v>
      </c>
      <c r="CY1120" s="13" t="s">
        <v>2505</v>
      </c>
      <c r="CZ1120" s="14" t="s">
        <v>2506</v>
      </c>
      <c r="DA1120" s="13" t="s">
        <v>96</v>
      </c>
      <c r="DB1120" s="13" t="s">
        <v>102</v>
      </c>
      <c r="DC1120" s="40"/>
      <c r="DD1120" s="13" t="str">
        <f t="shared" si="251"/>
        <v/>
      </c>
      <c r="DE1120" s="13" t="str">
        <f t="shared" si="252"/>
        <v/>
      </c>
      <c r="DF1120" s="13" t="str">
        <f t="shared" si="253"/>
        <v/>
      </c>
      <c r="DG1120" s="40">
        <f t="shared" si="254"/>
        <v>0</v>
      </c>
      <c r="DH1120" s="13" t="str">
        <f t="shared" si="248"/>
        <v/>
      </c>
      <c r="DI1120" s="22" t="str">
        <f t="shared" si="249"/>
        <v/>
      </c>
      <c r="DJ1120" s="13" t="str">
        <f>IF(DI1120="","",RANK(DI1120,$DI$9:$DI$1415,1)+COUNTIF($DI$9:DI1120,DI1120)-1)</f>
        <v/>
      </c>
      <c r="DK1120" s="13" t="str">
        <f t="shared" si="250"/>
        <v/>
      </c>
      <c r="DL1120" s="13" t="str">
        <f t="shared" si="255"/>
        <v/>
      </c>
      <c r="DM1120" s="14" t="str">
        <f t="shared" si="256"/>
        <v/>
      </c>
      <c r="DN1120" s="13" t="str">
        <f t="shared" si="257"/>
        <v/>
      </c>
      <c r="DO1120" s="40">
        <f t="shared" si="258"/>
        <v>0</v>
      </c>
      <c r="DP1120" s="40"/>
      <c r="DQ1120" s="13" t="str">
        <f t="shared" si="259"/>
        <v/>
      </c>
      <c r="DR1120" s="13"/>
      <c r="DS1120" s="13"/>
    </row>
    <row r="1121" spans="1:123" x14ac:dyDescent="0.2">
      <c r="A1121" s="22"/>
      <c r="B1121" s="22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  <c r="CC1121" s="22"/>
      <c r="CD1121" s="22"/>
      <c r="CE1121" s="22"/>
      <c r="CF1121" s="22"/>
      <c r="CG1121" s="22"/>
      <c r="CH1121" s="22"/>
      <c r="CI1121" s="22"/>
      <c r="CJ1121" s="22"/>
      <c r="CK1121" s="22"/>
      <c r="CL1121" s="22"/>
      <c r="CM1121" s="22"/>
      <c r="CN1121" s="22"/>
      <c r="CO1121" s="22"/>
      <c r="CP1121" s="22"/>
      <c r="CQ1121" s="22"/>
      <c r="CR1121" s="22"/>
      <c r="CS1121" s="22"/>
      <c r="CT1121" s="22"/>
      <c r="CU1121" s="22"/>
      <c r="CV1121" s="22"/>
      <c r="CW1121" s="22"/>
      <c r="CX1121" s="22">
        <v>1113</v>
      </c>
      <c r="CY1121" s="13" t="s">
        <v>2507</v>
      </c>
      <c r="CZ1121" s="14" t="s">
        <v>2508</v>
      </c>
      <c r="DA1121" s="13" t="s">
        <v>96</v>
      </c>
      <c r="DB1121" s="13" t="s">
        <v>102</v>
      </c>
      <c r="DC1121" s="40"/>
      <c r="DD1121" s="13" t="str">
        <f t="shared" si="251"/>
        <v/>
      </c>
      <c r="DE1121" s="13" t="str">
        <f t="shared" si="252"/>
        <v/>
      </c>
      <c r="DF1121" s="13" t="str">
        <f t="shared" si="253"/>
        <v/>
      </c>
      <c r="DG1121" s="40">
        <f t="shared" si="254"/>
        <v>0</v>
      </c>
      <c r="DH1121" s="13" t="str">
        <f t="shared" si="248"/>
        <v/>
      </c>
      <c r="DI1121" s="22" t="str">
        <f t="shared" si="249"/>
        <v/>
      </c>
      <c r="DJ1121" s="13" t="str">
        <f>IF(DI1121="","",RANK(DI1121,$DI$9:$DI$1415,1)+COUNTIF($DI$9:DI1121,DI1121)-1)</f>
        <v/>
      </c>
      <c r="DK1121" s="13" t="str">
        <f t="shared" si="250"/>
        <v/>
      </c>
      <c r="DL1121" s="13" t="str">
        <f t="shared" si="255"/>
        <v/>
      </c>
      <c r="DM1121" s="14" t="str">
        <f t="shared" si="256"/>
        <v/>
      </c>
      <c r="DN1121" s="13" t="str">
        <f t="shared" si="257"/>
        <v/>
      </c>
      <c r="DO1121" s="40">
        <f t="shared" si="258"/>
        <v>0</v>
      </c>
      <c r="DP1121" s="40"/>
      <c r="DQ1121" s="13" t="str">
        <f t="shared" si="259"/>
        <v/>
      </c>
      <c r="DR1121" s="13"/>
      <c r="DS1121" s="13"/>
    </row>
    <row r="1122" spans="1:123" x14ac:dyDescent="0.2">
      <c r="A1122" s="22"/>
      <c r="B1122" s="22"/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2"/>
      <c r="AI1122" s="22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  <c r="CC1122" s="22"/>
      <c r="CD1122" s="22"/>
      <c r="CE1122" s="22"/>
      <c r="CF1122" s="22"/>
      <c r="CG1122" s="22"/>
      <c r="CH1122" s="22"/>
      <c r="CI1122" s="22"/>
      <c r="CJ1122" s="22"/>
      <c r="CK1122" s="22"/>
      <c r="CL1122" s="22"/>
      <c r="CM1122" s="22"/>
      <c r="CN1122" s="22"/>
      <c r="CO1122" s="22"/>
      <c r="CP1122" s="22"/>
      <c r="CQ1122" s="22"/>
      <c r="CR1122" s="22"/>
      <c r="CS1122" s="22"/>
      <c r="CT1122" s="22"/>
      <c r="CU1122" s="22"/>
      <c r="CV1122" s="22"/>
      <c r="CW1122" s="22"/>
      <c r="CX1122" s="22">
        <v>1114</v>
      </c>
      <c r="CY1122" s="13" t="s">
        <v>2509</v>
      </c>
      <c r="CZ1122" s="14" t="s">
        <v>2510</v>
      </c>
      <c r="DA1122" s="13" t="s">
        <v>95</v>
      </c>
      <c r="DB1122" s="13" t="s">
        <v>102</v>
      </c>
      <c r="DC1122" s="40"/>
      <c r="DD1122" s="13" t="str">
        <f t="shared" si="251"/>
        <v/>
      </c>
      <c r="DE1122" s="13" t="str">
        <f t="shared" si="252"/>
        <v/>
      </c>
      <c r="DF1122" s="13" t="str">
        <f t="shared" si="253"/>
        <v/>
      </c>
      <c r="DG1122" s="40">
        <f t="shared" si="254"/>
        <v>0</v>
      </c>
      <c r="DH1122" s="13" t="str">
        <f t="shared" si="248"/>
        <v/>
      </c>
      <c r="DI1122" s="22" t="str">
        <f t="shared" si="249"/>
        <v/>
      </c>
      <c r="DJ1122" s="13" t="str">
        <f>IF(DI1122="","",RANK(DI1122,$DI$9:$DI$1415,1)+COUNTIF($DI$9:DI1122,DI1122)-1)</f>
        <v/>
      </c>
      <c r="DK1122" s="13" t="str">
        <f t="shared" si="250"/>
        <v/>
      </c>
      <c r="DL1122" s="13" t="str">
        <f t="shared" si="255"/>
        <v/>
      </c>
      <c r="DM1122" s="14" t="str">
        <f t="shared" si="256"/>
        <v/>
      </c>
      <c r="DN1122" s="13" t="str">
        <f t="shared" si="257"/>
        <v/>
      </c>
      <c r="DO1122" s="40">
        <f t="shared" si="258"/>
        <v>0</v>
      </c>
      <c r="DP1122" s="40"/>
      <c r="DQ1122" s="13" t="str">
        <f t="shared" si="259"/>
        <v/>
      </c>
      <c r="DR1122" s="13"/>
      <c r="DS1122" s="13"/>
    </row>
    <row r="1123" spans="1:123" x14ac:dyDescent="0.2">
      <c r="A1123" s="22"/>
      <c r="B1123" s="22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2"/>
      <c r="AI1123" s="22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  <c r="CC1123" s="22"/>
      <c r="CD1123" s="22"/>
      <c r="CE1123" s="22"/>
      <c r="CF1123" s="22"/>
      <c r="CG1123" s="22"/>
      <c r="CH1123" s="22"/>
      <c r="CI1123" s="22"/>
      <c r="CJ1123" s="22"/>
      <c r="CK1123" s="22"/>
      <c r="CL1123" s="22"/>
      <c r="CM1123" s="22"/>
      <c r="CN1123" s="22"/>
      <c r="CO1123" s="22"/>
      <c r="CP1123" s="22"/>
      <c r="CQ1123" s="22"/>
      <c r="CR1123" s="22"/>
      <c r="CS1123" s="22"/>
      <c r="CT1123" s="22"/>
      <c r="CU1123" s="22"/>
      <c r="CV1123" s="22"/>
      <c r="CW1123" s="22"/>
      <c r="CX1123" s="22">
        <v>1115</v>
      </c>
      <c r="CY1123" s="13" t="s">
        <v>2511</v>
      </c>
      <c r="CZ1123" s="14" t="s">
        <v>2512</v>
      </c>
      <c r="DA1123" s="13" t="s">
        <v>95</v>
      </c>
      <c r="DB1123" s="13" t="s">
        <v>102</v>
      </c>
      <c r="DC1123" s="40"/>
      <c r="DD1123" s="13" t="str">
        <f t="shared" si="251"/>
        <v/>
      </c>
      <c r="DE1123" s="13" t="str">
        <f t="shared" si="252"/>
        <v/>
      </c>
      <c r="DF1123" s="13" t="str">
        <f t="shared" si="253"/>
        <v/>
      </c>
      <c r="DG1123" s="40">
        <f t="shared" si="254"/>
        <v>0</v>
      </c>
      <c r="DH1123" s="13" t="str">
        <f t="shared" si="248"/>
        <v/>
      </c>
      <c r="DI1123" s="22" t="str">
        <f t="shared" si="249"/>
        <v/>
      </c>
      <c r="DJ1123" s="13" t="str">
        <f>IF(DI1123="","",RANK(DI1123,$DI$9:$DI$1415,1)+COUNTIF($DI$9:DI1123,DI1123)-1)</f>
        <v/>
      </c>
      <c r="DK1123" s="13" t="str">
        <f t="shared" si="250"/>
        <v/>
      </c>
      <c r="DL1123" s="13" t="str">
        <f t="shared" si="255"/>
        <v/>
      </c>
      <c r="DM1123" s="14" t="str">
        <f t="shared" si="256"/>
        <v/>
      </c>
      <c r="DN1123" s="13" t="str">
        <f t="shared" si="257"/>
        <v/>
      </c>
      <c r="DO1123" s="40">
        <f t="shared" si="258"/>
        <v>0</v>
      </c>
      <c r="DP1123" s="40"/>
      <c r="DQ1123" s="13" t="str">
        <f t="shared" si="259"/>
        <v/>
      </c>
      <c r="DR1123" s="13"/>
      <c r="DS1123" s="13"/>
    </row>
    <row r="1124" spans="1:123" x14ac:dyDescent="0.2">
      <c r="A1124" s="22"/>
      <c r="B1124" s="22"/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2"/>
      <c r="AI1124" s="22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  <c r="CC1124" s="22"/>
      <c r="CD1124" s="22"/>
      <c r="CE1124" s="22"/>
      <c r="CF1124" s="22"/>
      <c r="CG1124" s="22"/>
      <c r="CH1124" s="22"/>
      <c r="CI1124" s="22"/>
      <c r="CJ1124" s="22"/>
      <c r="CK1124" s="22"/>
      <c r="CL1124" s="22"/>
      <c r="CM1124" s="22"/>
      <c r="CN1124" s="22"/>
      <c r="CO1124" s="22"/>
      <c r="CP1124" s="22"/>
      <c r="CQ1124" s="22"/>
      <c r="CR1124" s="22"/>
      <c r="CS1124" s="22"/>
      <c r="CT1124" s="22"/>
      <c r="CU1124" s="22"/>
      <c r="CV1124" s="22"/>
      <c r="CW1124" s="22"/>
      <c r="CX1124" s="22">
        <v>1116</v>
      </c>
      <c r="CY1124" s="13" t="s">
        <v>2513</v>
      </c>
      <c r="CZ1124" s="14" t="s">
        <v>2514</v>
      </c>
      <c r="DA1124" s="13" t="s">
        <v>95</v>
      </c>
      <c r="DB1124" s="13" t="s">
        <v>102</v>
      </c>
      <c r="DC1124" s="40"/>
      <c r="DD1124" s="13" t="str">
        <f t="shared" si="251"/>
        <v/>
      </c>
      <c r="DE1124" s="13" t="str">
        <f t="shared" si="252"/>
        <v/>
      </c>
      <c r="DF1124" s="13" t="str">
        <f t="shared" si="253"/>
        <v/>
      </c>
      <c r="DG1124" s="40">
        <f t="shared" si="254"/>
        <v>0</v>
      </c>
      <c r="DH1124" s="13" t="str">
        <f t="shared" si="248"/>
        <v/>
      </c>
      <c r="DI1124" s="22" t="str">
        <f t="shared" si="249"/>
        <v/>
      </c>
      <c r="DJ1124" s="13" t="str">
        <f>IF(DI1124="","",RANK(DI1124,$DI$9:$DI$1415,1)+COUNTIF($DI$9:DI1124,DI1124)-1)</f>
        <v/>
      </c>
      <c r="DK1124" s="13" t="str">
        <f t="shared" si="250"/>
        <v/>
      </c>
      <c r="DL1124" s="13" t="str">
        <f t="shared" si="255"/>
        <v/>
      </c>
      <c r="DM1124" s="14" t="str">
        <f t="shared" si="256"/>
        <v/>
      </c>
      <c r="DN1124" s="13" t="str">
        <f t="shared" si="257"/>
        <v/>
      </c>
      <c r="DO1124" s="40">
        <f t="shared" si="258"/>
        <v>0</v>
      </c>
      <c r="DP1124" s="40"/>
      <c r="DQ1124" s="13" t="str">
        <f t="shared" si="259"/>
        <v/>
      </c>
      <c r="DR1124" s="13"/>
      <c r="DS1124" s="13"/>
    </row>
    <row r="1125" spans="1:123" x14ac:dyDescent="0.2">
      <c r="A1125" s="22"/>
      <c r="B1125" s="22"/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2"/>
      <c r="AI1125" s="22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  <c r="CC1125" s="22"/>
      <c r="CD1125" s="22"/>
      <c r="CE1125" s="22"/>
      <c r="CF1125" s="22"/>
      <c r="CG1125" s="22"/>
      <c r="CH1125" s="22"/>
      <c r="CI1125" s="22"/>
      <c r="CJ1125" s="22"/>
      <c r="CK1125" s="22"/>
      <c r="CL1125" s="22"/>
      <c r="CM1125" s="22"/>
      <c r="CN1125" s="22"/>
      <c r="CO1125" s="22"/>
      <c r="CP1125" s="22"/>
      <c r="CQ1125" s="22"/>
      <c r="CR1125" s="22"/>
      <c r="CS1125" s="22"/>
      <c r="CT1125" s="22"/>
      <c r="CU1125" s="22"/>
      <c r="CV1125" s="22"/>
      <c r="CW1125" s="22"/>
      <c r="CX1125" s="22">
        <v>1117</v>
      </c>
      <c r="CY1125" s="13" t="s">
        <v>2515</v>
      </c>
      <c r="CZ1125" s="14" t="s">
        <v>2516</v>
      </c>
      <c r="DA1125" s="13" t="s">
        <v>95</v>
      </c>
      <c r="DB1125" s="13" t="s">
        <v>102</v>
      </c>
      <c r="DC1125" s="40"/>
      <c r="DD1125" s="13" t="str">
        <f t="shared" si="251"/>
        <v/>
      </c>
      <c r="DE1125" s="13" t="str">
        <f t="shared" si="252"/>
        <v/>
      </c>
      <c r="DF1125" s="13" t="str">
        <f t="shared" si="253"/>
        <v/>
      </c>
      <c r="DG1125" s="40">
        <f t="shared" si="254"/>
        <v>0</v>
      </c>
      <c r="DH1125" s="13" t="str">
        <f t="shared" si="248"/>
        <v/>
      </c>
      <c r="DI1125" s="22" t="str">
        <f t="shared" si="249"/>
        <v/>
      </c>
      <c r="DJ1125" s="13" t="str">
        <f>IF(DI1125="","",RANK(DI1125,$DI$9:$DI$1415,1)+COUNTIF($DI$9:DI1125,DI1125)-1)</f>
        <v/>
      </c>
      <c r="DK1125" s="13" t="str">
        <f t="shared" si="250"/>
        <v/>
      </c>
      <c r="DL1125" s="13" t="str">
        <f t="shared" si="255"/>
        <v/>
      </c>
      <c r="DM1125" s="14" t="str">
        <f t="shared" si="256"/>
        <v/>
      </c>
      <c r="DN1125" s="13" t="str">
        <f t="shared" si="257"/>
        <v/>
      </c>
      <c r="DO1125" s="40">
        <f t="shared" si="258"/>
        <v>0</v>
      </c>
      <c r="DP1125" s="40"/>
      <c r="DQ1125" s="13" t="str">
        <f t="shared" si="259"/>
        <v/>
      </c>
      <c r="DR1125" s="13"/>
      <c r="DS1125" s="13"/>
    </row>
    <row r="1126" spans="1:123" x14ac:dyDescent="0.2">
      <c r="A1126" s="22"/>
      <c r="B1126" s="22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2"/>
      <c r="AI1126" s="22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  <c r="CC1126" s="22"/>
      <c r="CD1126" s="22"/>
      <c r="CE1126" s="22"/>
      <c r="CF1126" s="22"/>
      <c r="CG1126" s="22"/>
      <c r="CH1126" s="22"/>
      <c r="CI1126" s="22"/>
      <c r="CJ1126" s="22"/>
      <c r="CK1126" s="22"/>
      <c r="CL1126" s="22"/>
      <c r="CM1126" s="22"/>
      <c r="CN1126" s="22"/>
      <c r="CO1126" s="22"/>
      <c r="CP1126" s="22"/>
      <c r="CQ1126" s="22"/>
      <c r="CR1126" s="22"/>
      <c r="CS1126" s="22"/>
      <c r="CT1126" s="22"/>
      <c r="CU1126" s="22"/>
      <c r="CV1126" s="22"/>
      <c r="CW1126" s="22"/>
      <c r="CX1126" s="22">
        <v>1118</v>
      </c>
      <c r="CY1126" s="13" t="s">
        <v>2517</v>
      </c>
      <c r="CZ1126" s="14" t="s">
        <v>2518</v>
      </c>
      <c r="DA1126" s="13" t="s">
        <v>95</v>
      </c>
      <c r="DB1126" s="13" t="s">
        <v>100</v>
      </c>
      <c r="DC1126" s="40"/>
      <c r="DD1126" s="13" t="str">
        <f t="shared" si="251"/>
        <v/>
      </c>
      <c r="DE1126" s="13" t="str">
        <f t="shared" si="252"/>
        <v/>
      </c>
      <c r="DF1126" s="13" t="str">
        <f t="shared" si="253"/>
        <v/>
      </c>
      <c r="DG1126" s="40">
        <f t="shared" si="254"/>
        <v>0</v>
      </c>
      <c r="DH1126" s="13" t="str">
        <f t="shared" si="248"/>
        <v/>
      </c>
      <c r="DI1126" s="22" t="str">
        <f t="shared" si="249"/>
        <v/>
      </c>
      <c r="DJ1126" s="13" t="str">
        <f>IF(DI1126="","",RANK(DI1126,$DI$9:$DI$1415,1)+COUNTIF($DI$9:DI1126,DI1126)-1)</f>
        <v/>
      </c>
      <c r="DK1126" s="13" t="str">
        <f t="shared" si="250"/>
        <v/>
      </c>
      <c r="DL1126" s="13" t="str">
        <f t="shared" si="255"/>
        <v/>
      </c>
      <c r="DM1126" s="14" t="str">
        <f t="shared" si="256"/>
        <v/>
      </c>
      <c r="DN1126" s="13" t="str">
        <f t="shared" si="257"/>
        <v/>
      </c>
      <c r="DO1126" s="40">
        <f t="shared" si="258"/>
        <v>0</v>
      </c>
      <c r="DP1126" s="40"/>
      <c r="DQ1126" s="13" t="str">
        <f t="shared" si="259"/>
        <v/>
      </c>
      <c r="DR1126" s="13"/>
      <c r="DS1126" s="13"/>
    </row>
    <row r="1127" spans="1:123" x14ac:dyDescent="0.2">
      <c r="A1127" s="22"/>
      <c r="B1127" s="22"/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2"/>
      <c r="AI1127" s="22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  <c r="CC1127" s="22"/>
      <c r="CD1127" s="22"/>
      <c r="CE1127" s="22"/>
      <c r="CF1127" s="22"/>
      <c r="CG1127" s="22"/>
      <c r="CH1127" s="22"/>
      <c r="CI1127" s="22"/>
      <c r="CJ1127" s="22"/>
      <c r="CK1127" s="22"/>
      <c r="CL1127" s="22"/>
      <c r="CM1127" s="22"/>
      <c r="CN1127" s="22"/>
      <c r="CO1127" s="22"/>
      <c r="CP1127" s="22"/>
      <c r="CQ1127" s="22"/>
      <c r="CR1127" s="22"/>
      <c r="CS1127" s="22"/>
      <c r="CT1127" s="22"/>
      <c r="CU1127" s="22"/>
      <c r="CV1127" s="22"/>
      <c r="CW1127" s="22"/>
      <c r="CX1127" s="22">
        <v>1119</v>
      </c>
      <c r="CY1127" s="13" t="s">
        <v>2519</v>
      </c>
      <c r="CZ1127" s="14" t="s">
        <v>2520</v>
      </c>
      <c r="DA1127" s="13" t="s">
        <v>95</v>
      </c>
      <c r="DB1127" s="13" t="s">
        <v>102</v>
      </c>
      <c r="DC1127" s="40"/>
      <c r="DD1127" s="13" t="str">
        <f t="shared" si="251"/>
        <v/>
      </c>
      <c r="DE1127" s="13" t="str">
        <f t="shared" si="252"/>
        <v/>
      </c>
      <c r="DF1127" s="13" t="str">
        <f t="shared" si="253"/>
        <v/>
      </c>
      <c r="DG1127" s="40">
        <f t="shared" si="254"/>
        <v>0</v>
      </c>
      <c r="DH1127" s="13" t="str">
        <f t="shared" si="248"/>
        <v/>
      </c>
      <c r="DI1127" s="22" t="str">
        <f t="shared" si="249"/>
        <v/>
      </c>
      <c r="DJ1127" s="13" t="str">
        <f>IF(DI1127="","",RANK(DI1127,$DI$9:$DI$1415,1)+COUNTIF($DI$9:DI1127,DI1127)-1)</f>
        <v/>
      </c>
      <c r="DK1127" s="13" t="str">
        <f t="shared" si="250"/>
        <v/>
      </c>
      <c r="DL1127" s="13" t="str">
        <f t="shared" si="255"/>
        <v/>
      </c>
      <c r="DM1127" s="14" t="str">
        <f t="shared" si="256"/>
        <v/>
      </c>
      <c r="DN1127" s="13" t="str">
        <f t="shared" si="257"/>
        <v/>
      </c>
      <c r="DO1127" s="40">
        <f t="shared" si="258"/>
        <v>0</v>
      </c>
      <c r="DP1127" s="40"/>
      <c r="DQ1127" s="13" t="str">
        <f t="shared" si="259"/>
        <v/>
      </c>
      <c r="DR1127" s="13"/>
      <c r="DS1127" s="13"/>
    </row>
    <row r="1128" spans="1:123" x14ac:dyDescent="0.2">
      <c r="A1128" s="22"/>
      <c r="B1128" s="22"/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2"/>
      <c r="AI1128" s="22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  <c r="BH1128" s="22"/>
      <c r="BI1128" s="22"/>
      <c r="BJ1128" s="22"/>
      <c r="BK1128" s="22"/>
      <c r="BL1128" s="22"/>
      <c r="BM1128" s="22"/>
      <c r="BN1128" s="22"/>
      <c r="BO1128" s="22"/>
      <c r="BP1128" s="22"/>
      <c r="BQ1128" s="22"/>
      <c r="BR1128" s="22"/>
      <c r="BS1128" s="22"/>
      <c r="BT1128" s="22"/>
      <c r="BU1128" s="22"/>
      <c r="BV1128" s="22"/>
      <c r="BW1128" s="22"/>
      <c r="BX1128" s="22"/>
      <c r="BY1128" s="22"/>
      <c r="BZ1128" s="22"/>
      <c r="CA1128" s="22"/>
      <c r="CB1128" s="22"/>
      <c r="CC1128" s="22"/>
      <c r="CD1128" s="22"/>
      <c r="CE1128" s="22"/>
      <c r="CF1128" s="22"/>
      <c r="CG1128" s="22"/>
      <c r="CH1128" s="22"/>
      <c r="CI1128" s="22"/>
      <c r="CJ1128" s="22"/>
      <c r="CK1128" s="22"/>
      <c r="CL1128" s="22"/>
      <c r="CM1128" s="22"/>
      <c r="CN1128" s="22"/>
      <c r="CO1128" s="22"/>
      <c r="CP1128" s="22"/>
      <c r="CQ1128" s="22"/>
      <c r="CR1128" s="22"/>
      <c r="CS1128" s="22"/>
      <c r="CT1128" s="22"/>
      <c r="CU1128" s="22"/>
      <c r="CV1128" s="22"/>
      <c r="CW1128" s="22"/>
      <c r="CX1128" s="22">
        <v>1120</v>
      </c>
      <c r="CY1128" s="13" t="s">
        <v>2521</v>
      </c>
      <c r="CZ1128" s="14" t="s">
        <v>2522</v>
      </c>
      <c r="DA1128" s="13" t="s">
        <v>95</v>
      </c>
      <c r="DB1128" s="13" t="s">
        <v>101</v>
      </c>
      <c r="DC1128" s="40"/>
      <c r="DD1128" s="13" t="str">
        <f t="shared" si="251"/>
        <v/>
      </c>
      <c r="DE1128" s="13" t="str">
        <f t="shared" si="252"/>
        <v/>
      </c>
      <c r="DF1128" s="13" t="str">
        <f t="shared" si="253"/>
        <v/>
      </c>
      <c r="DG1128" s="40">
        <f t="shared" si="254"/>
        <v>0</v>
      </c>
      <c r="DH1128" s="13" t="str">
        <f t="shared" si="248"/>
        <v/>
      </c>
      <c r="DI1128" s="22" t="str">
        <f t="shared" si="249"/>
        <v/>
      </c>
      <c r="DJ1128" s="13" t="str">
        <f>IF(DI1128="","",RANK(DI1128,$DI$9:$DI$1415,1)+COUNTIF($DI$9:DI1128,DI1128)-1)</f>
        <v/>
      </c>
      <c r="DK1128" s="13" t="str">
        <f t="shared" si="250"/>
        <v/>
      </c>
      <c r="DL1128" s="13" t="str">
        <f t="shared" si="255"/>
        <v/>
      </c>
      <c r="DM1128" s="14" t="str">
        <f t="shared" si="256"/>
        <v/>
      </c>
      <c r="DN1128" s="13" t="str">
        <f t="shared" si="257"/>
        <v/>
      </c>
      <c r="DO1128" s="40">
        <f t="shared" si="258"/>
        <v>0</v>
      </c>
      <c r="DP1128" s="40"/>
      <c r="DQ1128" s="13" t="str">
        <f t="shared" si="259"/>
        <v/>
      </c>
      <c r="DR1128" s="13"/>
      <c r="DS1128" s="13"/>
    </row>
    <row r="1129" spans="1:123" x14ac:dyDescent="0.2">
      <c r="A1129" s="22"/>
      <c r="B1129" s="22"/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  <c r="BH1129" s="22"/>
      <c r="BI1129" s="22"/>
      <c r="BJ1129" s="22"/>
      <c r="BK1129" s="22"/>
      <c r="BL1129" s="22"/>
      <c r="BM1129" s="22"/>
      <c r="BN1129" s="22"/>
      <c r="BO1129" s="22"/>
      <c r="BP1129" s="22"/>
      <c r="BQ1129" s="22"/>
      <c r="BR1129" s="22"/>
      <c r="BS1129" s="22"/>
      <c r="BT1129" s="22"/>
      <c r="BU1129" s="22"/>
      <c r="BV1129" s="22"/>
      <c r="BW1129" s="22"/>
      <c r="BX1129" s="22"/>
      <c r="BY1129" s="22"/>
      <c r="BZ1129" s="22"/>
      <c r="CA1129" s="22"/>
      <c r="CB1129" s="22"/>
      <c r="CC1129" s="22"/>
      <c r="CD1129" s="22"/>
      <c r="CE1129" s="22"/>
      <c r="CF1129" s="22"/>
      <c r="CG1129" s="22"/>
      <c r="CH1129" s="22"/>
      <c r="CI1129" s="22"/>
      <c r="CJ1129" s="22"/>
      <c r="CK1129" s="22"/>
      <c r="CL1129" s="22"/>
      <c r="CM1129" s="22"/>
      <c r="CN1129" s="22"/>
      <c r="CO1129" s="22"/>
      <c r="CP1129" s="22"/>
      <c r="CQ1129" s="22"/>
      <c r="CR1129" s="22"/>
      <c r="CS1129" s="22"/>
      <c r="CT1129" s="22"/>
      <c r="CU1129" s="22"/>
      <c r="CV1129" s="22"/>
      <c r="CW1129" s="22"/>
      <c r="CX1129" s="22">
        <v>1121</v>
      </c>
      <c r="CY1129" s="13" t="s">
        <v>2523</v>
      </c>
      <c r="CZ1129" s="14" t="s">
        <v>2524</v>
      </c>
      <c r="DA1129" s="13" t="s">
        <v>95</v>
      </c>
      <c r="DB1129" s="13" t="s">
        <v>30</v>
      </c>
      <c r="DC1129" s="40"/>
      <c r="DD1129" s="13" t="str">
        <f t="shared" si="251"/>
        <v/>
      </c>
      <c r="DE1129" s="13" t="str">
        <f t="shared" si="252"/>
        <v/>
      </c>
      <c r="DF1129" s="13" t="str">
        <f t="shared" si="253"/>
        <v/>
      </c>
      <c r="DG1129" s="40">
        <f t="shared" si="254"/>
        <v>0</v>
      </c>
      <c r="DH1129" s="13" t="str">
        <f t="shared" si="248"/>
        <v/>
      </c>
      <c r="DI1129" s="22" t="str">
        <f t="shared" si="249"/>
        <v/>
      </c>
      <c r="DJ1129" s="13" t="str">
        <f>IF(DI1129="","",RANK(DI1129,$DI$9:$DI$1415,1)+COUNTIF($DI$9:DI1129,DI1129)-1)</f>
        <v/>
      </c>
      <c r="DK1129" s="13" t="str">
        <f t="shared" si="250"/>
        <v/>
      </c>
      <c r="DL1129" s="13" t="str">
        <f t="shared" si="255"/>
        <v/>
      </c>
      <c r="DM1129" s="14" t="str">
        <f t="shared" si="256"/>
        <v/>
      </c>
      <c r="DN1129" s="13" t="str">
        <f t="shared" si="257"/>
        <v/>
      </c>
      <c r="DO1129" s="40">
        <f t="shared" si="258"/>
        <v>0</v>
      </c>
      <c r="DP1129" s="40"/>
      <c r="DQ1129" s="13" t="str">
        <f t="shared" si="259"/>
        <v/>
      </c>
      <c r="DR1129" s="13"/>
      <c r="DS1129" s="13"/>
    </row>
    <row r="1130" spans="1:123" x14ac:dyDescent="0.2">
      <c r="A1130" s="22"/>
      <c r="B1130" s="22"/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2"/>
      <c r="AI1130" s="22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  <c r="BH1130" s="22"/>
      <c r="BI1130" s="22"/>
      <c r="BJ1130" s="22"/>
      <c r="BK1130" s="22"/>
      <c r="BL1130" s="22"/>
      <c r="BM1130" s="22"/>
      <c r="BN1130" s="22"/>
      <c r="BO1130" s="22"/>
      <c r="BP1130" s="22"/>
      <c r="BQ1130" s="22"/>
      <c r="BR1130" s="22"/>
      <c r="BS1130" s="22"/>
      <c r="BT1130" s="22"/>
      <c r="BU1130" s="22"/>
      <c r="BV1130" s="22"/>
      <c r="BW1130" s="22"/>
      <c r="BX1130" s="22"/>
      <c r="BY1130" s="22"/>
      <c r="BZ1130" s="22"/>
      <c r="CA1130" s="22"/>
      <c r="CB1130" s="22"/>
      <c r="CC1130" s="22"/>
      <c r="CD1130" s="22"/>
      <c r="CE1130" s="22"/>
      <c r="CF1130" s="22"/>
      <c r="CG1130" s="22"/>
      <c r="CH1130" s="22"/>
      <c r="CI1130" s="22"/>
      <c r="CJ1130" s="22"/>
      <c r="CK1130" s="22"/>
      <c r="CL1130" s="22"/>
      <c r="CM1130" s="22"/>
      <c r="CN1130" s="22"/>
      <c r="CO1130" s="22"/>
      <c r="CP1130" s="22"/>
      <c r="CQ1130" s="22"/>
      <c r="CR1130" s="22"/>
      <c r="CS1130" s="22"/>
      <c r="CT1130" s="22"/>
      <c r="CU1130" s="22"/>
      <c r="CV1130" s="22"/>
      <c r="CW1130" s="22"/>
      <c r="CX1130" s="22">
        <v>1122</v>
      </c>
      <c r="CY1130" s="13" t="s">
        <v>2525</v>
      </c>
      <c r="CZ1130" s="14" t="s">
        <v>2526</v>
      </c>
      <c r="DA1130" s="13" t="s">
        <v>95</v>
      </c>
      <c r="DB1130" s="13" t="s">
        <v>30</v>
      </c>
      <c r="DC1130" s="40"/>
      <c r="DD1130" s="13" t="str">
        <f t="shared" si="251"/>
        <v/>
      </c>
      <c r="DE1130" s="13" t="str">
        <f t="shared" si="252"/>
        <v/>
      </c>
      <c r="DF1130" s="13" t="str">
        <f t="shared" si="253"/>
        <v/>
      </c>
      <c r="DG1130" s="40">
        <f t="shared" si="254"/>
        <v>0</v>
      </c>
      <c r="DH1130" s="13" t="str">
        <f t="shared" si="248"/>
        <v/>
      </c>
      <c r="DI1130" s="22" t="str">
        <f t="shared" si="249"/>
        <v/>
      </c>
      <c r="DJ1130" s="13" t="str">
        <f>IF(DI1130="","",RANK(DI1130,$DI$9:$DI$1415,1)+COUNTIF($DI$9:DI1130,DI1130)-1)</f>
        <v/>
      </c>
      <c r="DK1130" s="13" t="str">
        <f t="shared" si="250"/>
        <v/>
      </c>
      <c r="DL1130" s="13" t="str">
        <f t="shared" si="255"/>
        <v/>
      </c>
      <c r="DM1130" s="14" t="str">
        <f t="shared" si="256"/>
        <v/>
      </c>
      <c r="DN1130" s="13" t="str">
        <f t="shared" si="257"/>
        <v/>
      </c>
      <c r="DO1130" s="40">
        <f t="shared" si="258"/>
        <v>0</v>
      </c>
      <c r="DP1130" s="40"/>
      <c r="DQ1130" s="13" t="str">
        <f t="shared" si="259"/>
        <v/>
      </c>
      <c r="DR1130" s="13"/>
      <c r="DS1130" s="13"/>
    </row>
    <row r="1131" spans="1:123" x14ac:dyDescent="0.2">
      <c r="A1131" s="22"/>
      <c r="B1131" s="22"/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2"/>
      <c r="AI1131" s="22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  <c r="BH1131" s="22"/>
      <c r="BI1131" s="22"/>
      <c r="BJ1131" s="22"/>
      <c r="BK1131" s="22"/>
      <c r="BL1131" s="22"/>
      <c r="BM1131" s="22"/>
      <c r="BN1131" s="22"/>
      <c r="BO1131" s="22"/>
      <c r="BP1131" s="22"/>
      <c r="BQ1131" s="22"/>
      <c r="BR1131" s="22"/>
      <c r="BS1131" s="22"/>
      <c r="BT1131" s="22"/>
      <c r="BU1131" s="22"/>
      <c r="BV1131" s="22"/>
      <c r="BW1131" s="22"/>
      <c r="BX1131" s="22"/>
      <c r="BY1131" s="22"/>
      <c r="BZ1131" s="22"/>
      <c r="CA1131" s="22"/>
      <c r="CB1131" s="22"/>
      <c r="CC1131" s="22"/>
      <c r="CD1131" s="22"/>
      <c r="CE1131" s="22"/>
      <c r="CF1131" s="22"/>
      <c r="CG1131" s="22"/>
      <c r="CH1131" s="22"/>
      <c r="CI1131" s="22"/>
      <c r="CJ1131" s="22"/>
      <c r="CK1131" s="22"/>
      <c r="CL1131" s="22"/>
      <c r="CM1131" s="22"/>
      <c r="CN1131" s="22"/>
      <c r="CO1131" s="22"/>
      <c r="CP1131" s="22"/>
      <c r="CQ1131" s="22"/>
      <c r="CR1131" s="22"/>
      <c r="CS1131" s="22"/>
      <c r="CT1131" s="22"/>
      <c r="CU1131" s="22"/>
      <c r="CV1131" s="22"/>
      <c r="CW1131" s="22"/>
      <c r="CX1131" s="22">
        <v>1123</v>
      </c>
      <c r="CY1131" s="13" t="s">
        <v>2527</v>
      </c>
      <c r="CZ1131" s="14" t="s">
        <v>2528</v>
      </c>
      <c r="DA1131" s="13" t="s">
        <v>95</v>
      </c>
      <c r="DB1131" s="13" t="s">
        <v>102</v>
      </c>
      <c r="DC1131" s="40"/>
      <c r="DD1131" s="13" t="str">
        <f t="shared" si="251"/>
        <v/>
      </c>
      <c r="DE1131" s="13" t="str">
        <f t="shared" si="252"/>
        <v/>
      </c>
      <c r="DF1131" s="13" t="str">
        <f t="shared" si="253"/>
        <v/>
      </c>
      <c r="DG1131" s="40">
        <f t="shared" si="254"/>
        <v>0</v>
      </c>
      <c r="DH1131" s="13" t="str">
        <f t="shared" si="248"/>
        <v/>
      </c>
      <c r="DI1131" s="22" t="str">
        <f t="shared" si="249"/>
        <v/>
      </c>
      <c r="DJ1131" s="13" t="str">
        <f>IF(DI1131="","",RANK(DI1131,$DI$9:$DI$1415,1)+COUNTIF($DI$9:DI1131,DI1131)-1)</f>
        <v/>
      </c>
      <c r="DK1131" s="13" t="str">
        <f t="shared" si="250"/>
        <v/>
      </c>
      <c r="DL1131" s="13" t="str">
        <f t="shared" si="255"/>
        <v/>
      </c>
      <c r="DM1131" s="14" t="str">
        <f t="shared" si="256"/>
        <v/>
      </c>
      <c r="DN1131" s="13" t="str">
        <f t="shared" si="257"/>
        <v/>
      </c>
      <c r="DO1131" s="40">
        <f t="shared" si="258"/>
        <v>0</v>
      </c>
      <c r="DP1131" s="40"/>
      <c r="DQ1131" s="13" t="str">
        <f t="shared" si="259"/>
        <v/>
      </c>
      <c r="DR1131" s="13"/>
      <c r="DS1131" s="13"/>
    </row>
    <row r="1132" spans="1:123" x14ac:dyDescent="0.2">
      <c r="A1132" s="22"/>
      <c r="B1132" s="22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2"/>
      <c r="AI1132" s="22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  <c r="BH1132" s="22"/>
      <c r="BI1132" s="22"/>
      <c r="BJ1132" s="22"/>
      <c r="BK1132" s="22"/>
      <c r="BL1132" s="22"/>
      <c r="BM1132" s="22"/>
      <c r="BN1132" s="22"/>
      <c r="BO1132" s="22"/>
      <c r="BP1132" s="22"/>
      <c r="BQ1132" s="22"/>
      <c r="BR1132" s="22"/>
      <c r="BS1132" s="22"/>
      <c r="BT1132" s="22"/>
      <c r="BU1132" s="22"/>
      <c r="BV1132" s="22"/>
      <c r="BW1132" s="22"/>
      <c r="BX1132" s="22"/>
      <c r="BY1132" s="22"/>
      <c r="BZ1132" s="22"/>
      <c r="CA1132" s="22"/>
      <c r="CB1132" s="22"/>
      <c r="CC1132" s="22"/>
      <c r="CD1132" s="22"/>
      <c r="CE1132" s="22"/>
      <c r="CF1132" s="22"/>
      <c r="CG1132" s="22"/>
      <c r="CH1132" s="22"/>
      <c r="CI1132" s="22"/>
      <c r="CJ1132" s="22"/>
      <c r="CK1132" s="22"/>
      <c r="CL1132" s="22"/>
      <c r="CM1132" s="22"/>
      <c r="CN1132" s="22"/>
      <c r="CO1132" s="22"/>
      <c r="CP1132" s="22"/>
      <c r="CQ1132" s="22"/>
      <c r="CR1132" s="22"/>
      <c r="CS1132" s="22"/>
      <c r="CT1132" s="22"/>
      <c r="CU1132" s="22"/>
      <c r="CV1132" s="22"/>
      <c r="CW1132" s="22"/>
      <c r="CX1132" s="22">
        <v>1124</v>
      </c>
      <c r="CY1132" s="13" t="s">
        <v>2529</v>
      </c>
      <c r="CZ1132" s="14" t="s">
        <v>2530</v>
      </c>
      <c r="DA1132" s="13" t="s">
        <v>96</v>
      </c>
      <c r="DB1132" s="13" t="s">
        <v>52</v>
      </c>
      <c r="DC1132" s="40"/>
      <c r="DD1132" s="13" t="str">
        <f t="shared" si="251"/>
        <v/>
      </c>
      <c r="DE1132" s="13" t="str">
        <f t="shared" si="252"/>
        <v/>
      </c>
      <c r="DF1132" s="13" t="str">
        <f t="shared" si="253"/>
        <v/>
      </c>
      <c r="DG1132" s="40">
        <f t="shared" si="254"/>
        <v>0</v>
      </c>
      <c r="DH1132" s="13" t="str">
        <f t="shared" si="248"/>
        <v/>
      </c>
      <c r="DI1132" s="22" t="str">
        <f t="shared" si="249"/>
        <v/>
      </c>
      <c r="DJ1132" s="13" t="str">
        <f>IF(DI1132="","",RANK(DI1132,$DI$9:$DI$1415,1)+COUNTIF($DI$9:DI1132,DI1132)-1)</f>
        <v/>
      </c>
      <c r="DK1132" s="13" t="str">
        <f t="shared" si="250"/>
        <v/>
      </c>
      <c r="DL1132" s="13" t="str">
        <f t="shared" si="255"/>
        <v/>
      </c>
      <c r="DM1132" s="14" t="str">
        <f t="shared" si="256"/>
        <v/>
      </c>
      <c r="DN1132" s="13" t="str">
        <f t="shared" si="257"/>
        <v/>
      </c>
      <c r="DO1132" s="40">
        <f t="shared" si="258"/>
        <v>0</v>
      </c>
      <c r="DP1132" s="40"/>
      <c r="DQ1132" s="13" t="str">
        <f t="shared" si="259"/>
        <v/>
      </c>
      <c r="DR1132" s="13"/>
      <c r="DS1132" s="13"/>
    </row>
    <row r="1133" spans="1:123" x14ac:dyDescent="0.2">
      <c r="A1133" s="22"/>
      <c r="B1133" s="22"/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2"/>
      <c r="AI1133" s="22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  <c r="BH1133" s="22"/>
      <c r="BI1133" s="22"/>
      <c r="BJ1133" s="22"/>
      <c r="BK1133" s="22"/>
      <c r="BL1133" s="22"/>
      <c r="BM1133" s="22"/>
      <c r="BN1133" s="22"/>
      <c r="BO1133" s="22"/>
      <c r="BP1133" s="22"/>
      <c r="BQ1133" s="22"/>
      <c r="BR1133" s="22"/>
      <c r="BS1133" s="22"/>
      <c r="BT1133" s="22"/>
      <c r="BU1133" s="22"/>
      <c r="BV1133" s="22"/>
      <c r="BW1133" s="22"/>
      <c r="BX1133" s="22"/>
      <c r="BY1133" s="22"/>
      <c r="BZ1133" s="22"/>
      <c r="CA1133" s="22"/>
      <c r="CB1133" s="22"/>
      <c r="CC1133" s="22"/>
      <c r="CD1133" s="22"/>
      <c r="CE1133" s="22"/>
      <c r="CF1133" s="22"/>
      <c r="CG1133" s="22"/>
      <c r="CH1133" s="22"/>
      <c r="CI1133" s="22"/>
      <c r="CJ1133" s="22"/>
      <c r="CK1133" s="22"/>
      <c r="CL1133" s="22"/>
      <c r="CM1133" s="22"/>
      <c r="CN1133" s="22"/>
      <c r="CO1133" s="22"/>
      <c r="CP1133" s="22"/>
      <c r="CQ1133" s="22"/>
      <c r="CR1133" s="22"/>
      <c r="CS1133" s="22"/>
      <c r="CT1133" s="22"/>
      <c r="CU1133" s="22"/>
      <c r="CV1133" s="22"/>
      <c r="CW1133" s="22"/>
      <c r="CX1133" s="22">
        <v>1125</v>
      </c>
      <c r="CY1133" s="13" t="s">
        <v>2531</v>
      </c>
      <c r="CZ1133" s="14" t="s">
        <v>2532</v>
      </c>
      <c r="DA1133" s="13" t="s">
        <v>96</v>
      </c>
      <c r="DB1133" s="13" t="s">
        <v>52</v>
      </c>
      <c r="DC1133" s="40"/>
      <c r="DD1133" s="13" t="str">
        <f t="shared" si="251"/>
        <v/>
      </c>
      <c r="DE1133" s="13" t="str">
        <f t="shared" si="252"/>
        <v/>
      </c>
      <c r="DF1133" s="13" t="str">
        <f t="shared" si="253"/>
        <v/>
      </c>
      <c r="DG1133" s="40">
        <f t="shared" si="254"/>
        <v>0</v>
      </c>
      <c r="DH1133" s="13" t="str">
        <f t="shared" si="248"/>
        <v/>
      </c>
      <c r="DI1133" s="22" t="str">
        <f t="shared" si="249"/>
        <v/>
      </c>
      <c r="DJ1133" s="13" t="str">
        <f>IF(DI1133="","",RANK(DI1133,$DI$9:$DI$1415,1)+COUNTIF($DI$9:DI1133,DI1133)-1)</f>
        <v/>
      </c>
      <c r="DK1133" s="13" t="str">
        <f t="shared" si="250"/>
        <v/>
      </c>
      <c r="DL1133" s="13" t="str">
        <f t="shared" si="255"/>
        <v/>
      </c>
      <c r="DM1133" s="14" t="str">
        <f t="shared" si="256"/>
        <v/>
      </c>
      <c r="DN1133" s="13" t="str">
        <f t="shared" si="257"/>
        <v/>
      </c>
      <c r="DO1133" s="40">
        <f t="shared" si="258"/>
        <v>0</v>
      </c>
      <c r="DP1133" s="40"/>
      <c r="DQ1133" s="13" t="str">
        <f t="shared" si="259"/>
        <v/>
      </c>
      <c r="DR1133" s="13"/>
      <c r="DS1133" s="13"/>
    </row>
    <row r="1134" spans="1:123" x14ac:dyDescent="0.2">
      <c r="A1134" s="22"/>
      <c r="B1134" s="22"/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2"/>
      <c r="AI1134" s="22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  <c r="BH1134" s="22"/>
      <c r="BI1134" s="22"/>
      <c r="BJ1134" s="22"/>
      <c r="BK1134" s="22"/>
      <c r="BL1134" s="22"/>
      <c r="BM1134" s="22"/>
      <c r="BN1134" s="22"/>
      <c r="BO1134" s="22"/>
      <c r="BP1134" s="22"/>
      <c r="BQ1134" s="22"/>
      <c r="BR1134" s="22"/>
      <c r="BS1134" s="22"/>
      <c r="BT1134" s="22"/>
      <c r="BU1134" s="22"/>
      <c r="BV1134" s="22"/>
      <c r="BW1134" s="22"/>
      <c r="BX1134" s="22"/>
      <c r="BY1134" s="22"/>
      <c r="BZ1134" s="22"/>
      <c r="CA1134" s="22"/>
      <c r="CB1134" s="22"/>
      <c r="CC1134" s="22"/>
      <c r="CD1134" s="22"/>
      <c r="CE1134" s="22"/>
      <c r="CF1134" s="22"/>
      <c r="CG1134" s="22"/>
      <c r="CH1134" s="22"/>
      <c r="CI1134" s="22"/>
      <c r="CJ1134" s="22"/>
      <c r="CK1134" s="22"/>
      <c r="CL1134" s="22"/>
      <c r="CM1134" s="22"/>
      <c r="CN1134" s="22"/>
      <c r="CO1134" s="22"/>
      <c r="CP1134" s="22"/>
      <c r="CQ1134" s="22"/>
      <c r="CR1134" s="22"/>
      <c r="CS1134" s="22"/>
      <c r="CT1134" s="22"/>
      <c r="CU1134" s="22"/>
      <c r="CV1134" s="22"/>
      <c r="CW1134" s="22"/>
      <c r="CX1134" s="22">
        <v>1126</v>
      </c>
      <c r="CY1134" s="13" t="s">
        <v>2533</v>
      </c>
      <c r="CZ1134" s="14" t="s">
        <v>2534</v>
      </c>
      <c r="DA1134" s="13" t="s">
        <v>95</v>
      </c>
      <c r="DB1134" s="13" t="s">
        <v>102</v>
      </c>
      <c r="DC1134" s="40"/>
      <c r="DD1134" s="13" t="str">
        <f t="shared" si="251"/>
        <v/>
      </c>
      <c r="DE1134" s="13" t="str">
        <f t="shared" si="252"/>
        <v/>
      </c>
      <c r="DF1134" s="13" t="str">
        <f t="shared" si="253"/>
        <v/>
      </c>
      <c r="DG1134" s="40">
        <f t="shared" si="254"/>
        <v>0</v>
      </c>
      <c r="DH1134" s="13" t="str">
        <f t="shared" si="248"/>
        <v/>
      </c>
      <c r="DI1134" s="22" t="str">
        <f t="shared" si="249"/>
        <v/>
      </c>
      <c r="DJ1134" s="13" t="str">
        <f>IF(DI1134="","",RANK(DI1134,$DI$9:$DI$1415,1)+COUNTIF($DI$9:DI1134,DI1134)-1)</f>
        <v/>
      </c>
      <c r="DK1134" s="13" t="str">
        <f t="shared" si="250"/>
        <v/>
      </c>
      <c r="DL1134" s="13" t="str">
        <f t="shared" si="255"/>
        <v/>
      </c>
      <c r="DM1134" s="14" t="str">
        <f t="shared" si="256"/>
        <v/>
      </c>
      <c r="DN1134" s="13" t="str">
        <f t="shared" si="257"/>
        <v/>
      </c>
      <c r="DO1134" s="40">
        <f t="shared" si="258"/>
        <v>0</v>
      </c>
      <c r="DP1134" s="40"/>
      <c r="DQ1134" s="13" t="str">
        <f t="shared" si="259"/>
        <v/>
      </c>
      <c r="DR1134" s="13"/>
      <c r="DS1134" s="13"/>
    </row>
    <row r="1135" spans="1:123" x14ac:dyDescent="0.2">
      <c r="A1135" s="22"/>
      <c r="B1135" s="22"/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2"/>
      <c r="AI1135" s="22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  <c r="BW1135" s="22"/>
      <c r="BX1135" s="22"/>
      <c r="BY1135" s="22"/>
      <c r="BZ1135" s="22"/>
      <c r="CA1135" s="22"/>
      <c r="CB1135" s="22"/>
      <c r="CC1135" s="22"/>
      <c r="CD1135" s="22"/>
      <c r="CE1135" s="22"/>
      <c r="CF1135" s="22"/>
      <c r="CG1135" s="22"/>
      <c r="CH1135" s="22"/>
      <c r="CI1135" s="22"/>
      <c r="CJ1135" s="22"/>
      <c r="CK1135" s="22"/>
      <c r="CL1135" s="22"/>
      <c r="CM1135" s="22"/>
      <c r="CN1135" s="22"/>
      <c r="CO1135" s="22"/>
      <c r="CP1135" s="22"/>
      <c r="CQ1135" s="22"/>
      <c r="CR1135" s="22"/>
      <c r="CS1135" s="22"/>
      <c r="CT1135" s="22"/>
      <c r="CU1135" s="22"/>
      <c r="CV1135" s="22"/>
      <c r="CW1135" s="22"/>
      <c r="CX1135" s="22">
        <v>1127</v>
      </c>
      <c r="CY1135" s="13" t="s">
        <v>2535</v>
      </c>
      <c r="CZ1135" s="14" t="s">
        <v>2536</v>
      </c>
      <c r="DA1135" s="13" t="s">
        <v>95</v>
      </c>
      <c r="DB1135" s="13" t="s">
        <v>104</v>
      </c>
      <c r="DC1135" s="40"/>
      <c r="DD1135" s="13" t="str">
        <f t="shared" si="251"/>
        <v/>
      </c>
      <c r="DE1135" s="13" t="str">
        <f t="shared" si="252"/>
        <v/>
      </c>
      <c r="DF1135" s="13" t="str">
        <f t="shared" si="253"/>
        <v/>
      </c>
      <c r="DG1135" s="40">
        <f t="shared" si="254"/>
        <v>0</v>
      </c>
      <c r="DH1135" s="13" t="str">
        <f t="shared" si="248"/>
        <v/>
      </c>
      <c r="DI1135" s="22" t="str">
        <f t="shared" si="249"/>
        <v/>
      </c>
      <c r="DJ1135" s="13" t="str">
        <f>IF(DI1135="","",RANK(DI1135,$DI$9:$DI$1415,1)+COUNTIF($DI$9:DI1135,DI1135)-1)</f>
        <v/>
      </c>
      <c r="DK1135" s="13" t="str">
        <f t="shared" si="250"/>
        <v/>
      </c>
      <c r="DL1135" s="13" t="str">
        <f t="shared" si="255"/>
        <v/>
      </c>
      <c r="DM1135" s="14" t="str">
        <f t="shared" si="256"/>
        <v/>
      </c>
      <c r="DN1135" s="13" t="str">
        <f t="shared" si="257"/>
        <v/>
      </c>
      <c r="DO1135" s="40">
        <f t="shared" si="258"/>
        <v>0</v>
      </c>
      <c r="DP1135" s="40"/>
      <c r="DQ1135" s="13" t="str">
        <f t="shared" si="259"/>
        <v/>
      </c>
      <c r="DR1135" s="13"/>
      <c r="DS1135" s="13"/>
    </row>
    <row r="1136" spans="1:123" x14ac:dyDescent="0.2">
      <c r="A1136" s="22"/>
      <c r="B1136" s="22"/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  <c r="BK1136" s="22"/>
      <c r="BL1136" s="22"/>
      <c r="BM1136" s="22"/>
      <c r="BN1136" s="22"/>
      <c r="BO1136" s="22"/>
      <c r="BP1136" s="22"/>
      <c r="BQ1136" s="22"/>
      <c r="BR1136" s="22"/>
      <c r="BS1136" s="22"/>
      <c r="BT1136" s="22"/>
      <c r="BU1136" s="22"/>
      <c r="BV1136" s="22"/>
      <c r="BW1136" s="22"/>
      <c r="BX1136" s="22"/>
      <c r="BY1136" s="22"/>
      <c r="BZ1136" s="22"/>
      <c r="CA1136" s="22"/>
      <c r="CB1136" s="22"/>
      <c r="CC1136" s="22"/>
      <c r="CD1136" s="22"/>
      <c r="CE1136" s="22"/>
      <c r="CF1136" s="22"/>
      <c r="CG1136" s="22"/>
      <c r="CH1136" s="22"/>
      <c r="CI1136" s="22"/>
      <c r="CJ1136" s="22"/>
      <c r="CK1136" s="22"/>
      <c r="CL1136" s="22"/>
      <c r="CM1136" s="22"/>
      <c r="CN1136" s="22"/>
      <c r="CO1136" s="22"/>
      <c r="CP1136" s="22"/>
      <c r="CQ1136" s="22"/>
      <c r="CR1136" s="22"/>
      <c r="CS1136" s="22"/>
      <c r="CT1136" s="22"/>
      <c r="CU1136" s="22"/>
      <c r="CV1136" s="22"/>
      <c r="CW1136" s="22"/>
      <c r="CX1136" s="22">
        <v>1128</v>
      </c>
      <c r="CY1136" s="13" t="s">
        <v>2537</v>
      </c>
      <c r="CZ1136" s="14" t="s">
        <v>2538</v>
      </c>
      <c r="DA1136" s="13" t="s">
        <v>95</v>
      </c>
      <c r="DB1136" s="13" t="s">
        <v>104</v>
      </c>
      <c r="DC1136" s="40"/>
      <c r="DD1136" s="13" t="str">
        <f t="shared" si="251"/>
        <v/>
      </c>
      <c r="DE1136" s="13" t="str">
        <f t="shared" si="252"/>
        <v/>
      </c>
      <c r="DF1136" s="13" t="str">
        <f t="shared" si="253"/>
        <v/>
      </c>
      <c r="DG1136" s="40">
        <f t="shared" si="254"/>
        <v>0</v>
      </c>
      <c r="DH1136" s="13" t="str">
        <f t="shared" si="248"/>
        <v/>
      </c>
      <c r="DI1136" s="22" t="str">
        <f t="shared" si="249"/>
        <v/>
      </c>
      <c r="DJ1136" s="13" t="str">
        <f>IF(DI1136="","",RANK(DI1136,$DI$9:$DI$1415,1)+COUNTIF($DI$9:DI1136,DI1136)-1)</f>
        <v/>
      </c>
      <c r="DK1136" s="13" t="str">
        <f t="shared" si="250"/>
        <v/>
      </c>
      <c r="DL1136" s="13" t="str">
        <f t="shared" si="255"/>
        <v/>
      </c>
      <c r="DM1136" s="14" t="str">
        <f t="shared" si="256"/>
        <v/>
      </c>
      <c r="DN1136" s="13" t="str">
        <f t="shared" si="257"/>
        <v/>
      </c>
      <c r="DO1136" s="40">
        <f t="shared" si="258"/>
        <v>0</v>
      </c>
      <c r="DP1136" s="40"/>
      <c r="DQ1136" s="13" t="str">
        <f t="shared" si="259"/>
        <v/>
      </c>
      <c r="DR1136" s="13"/>
      <c r="DS1136" s="13"/>
    </row>
    <row r="1137" spans="1:123" x14ac:dyDescent="0.2">
      <c r="A1137" s="22"/>
      <c r="B1137" s="22"/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2"/>
      <c r="AI1137" s="22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  <c r="BK1137" s="22"/>
      <c r="BL1137" s="22"/>
      <c r="BM1137" s="22"/>
      <c r="BN1137" s="22"/>
      <c r="BO1137" s="22"/>
      <c r="BP1137" s="22"/>
      <c r="BQ1137" s="22"/>
      <c r="BR1137" s="22"/>
      <c r="BS1137" s="22"/>
      <c r="BT1137" s="22"/>
      <c r="BU1137" s="22"/>
      <c r="BV1137" s="22"/>
      <c r="BW1137" s="22"/>
      <c r="BX1137" s="22"/>
      <c r="BY1137" s="22"/>
      <c r="BZ1137" s="22"/>
      <c r="CA1137" s="22"/>
      <c r="CB1137" s="22"/>
      <c r="CC1137" s="22"/>
      <c r="CD1137" s="22"/>
      <c r="CE1137" s="22"/>
      <c r="CF1137" s="22"/>
      <c r="CG1137" s="22"/>
      <c r="CH1137" s="22"/>
      <c r="CI1137" s="22"/>
      <c r="CJ1137" s="22"/>
      <c r="CK1137" s="22"/>
      <c r="CL1137" s="22"/>
      <c r="CM1137" s="22"/>
      <c r="CN1137" s="22"/>
      <c r="CO1137" s="22"/>
      <c r="CP1137" s="22"/>
      <c r="CQ1137" s="22"/>
      <c r="CR1137" s="22"/>
      <c r="CS1137" s="22"/>
      <c r="CT1137" s="22"/>
      <c r="CU1137" s="22"/>
      <c r="CV1137" s="22"/>
      <c r="CW1137" s="22"/>
      <c r="CX1137" s="22">
        <v>1129</v>
      </c>
      <c r="CY1137" s="13" t="s">
        <v>2539</v>
      </c>
      <c r="CZ1137" s="14" t="s">
        <v>2540</v>
      </c>
      <c r="DA1137" s="13" t="s">
        <v>95</v>
      </c>
      <c r="DB1137" s="13" t="s">
        <v>104</v>
      </c>
      <c r="DC1137" s="40"/>
      <c r="DD1137" s="13" t="str">
        <f t="shared" si="251"/>
        <v/>
      </c>
      <c r="DE1137" s="13" t="str">
        <f t="shared" si="252"/>
        <v/>
      </c>
      <c r="DF1137" s="13" t="str">
        <f t="shared" si="253"/>
        <v/>
      </c>
      <c r="DG1137" s="40">
        <f t="shared" si="254"/>
        <v>0</v>
      </c>
      <c r="DH1137" s="13" t="str">
        <f t="shared" si="248"/>
        <v/>
      </c>
      <c r="DI1137" s="22" t="str">
        <f t="shared" si="249"/>
        <v/>
      </c>
      <c r="DJ1137" s="13" t="str">
        <f>IF(DI1137="","",RANK(DI1137,$DI$9:$DI$1415,1)+COUNTIF($DI$9:DI1137,DI1137)-1)</f>
        <v/>
      </c>
      <c r="DK1137" s="13" t="str">
        <f t="shared" si="250"/>
        <v/>
      </c>
      <c r="DL1137" s="13" t="str">
        <f t="shared" si="255"/>
        <v/>
      </c>
      <c r="DM1137" s="14" t="str">
        <f t="shared" si="256"/>
        <v/>
      </c>
      <c r="DN1137" s="13" t="str">
        <f t="shared" si="257"/>
        <v/>
      </c>
      <c r="DO1137" s="40">
        <f t="shared" si="258"/>
        <v>0</v>
      </c>
      <c r="DP1137" s="40"/>
      <c r="DQ1137" s="13" t="str">
        <f t="shared" si="259"/>
        <v/>
      </c>
      <c r="DR1137" s="13"/>
      <c r="DS1137" s="13"/>
    </row>
    <row r="1138" spans="1:123" x14ac:dyDescent="0.2">
      <c r="A1138" s="22"/>
      <c r="B1138" s="22"/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2"/>
      <c r="AI1138" s="22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  <c r="BK1138" s="22"/>
      <c r="BL1138" s="22"/>
      <c r="BM1138" s="22"/>
      <c r="BN1138" s="22"/>
      <c r="BO1138" s="22"/>
      <c r="BP1138" s="22"/>
      <c r="BQ1138" s="22"/>
      <c r="BR1138" s="22"/>
      <c r="BS1138" s="22"/>
      <c r="BT1138" s="22"/>
      <c r="BU1138" s="22"/>
      <c r="BV1138" s="22"/>
      <c r="BW1138" s="22"/>
      <c r="BX1138" s="22"/>
      <c r="BY1138" s="22"/>
      <c r="BZ1138" s="22"/>
      <c r="CA1138" s="22"/>
      <c r="CB1138" s="22"/>
      <c r="CC1138" s="22"/>
      <c r="CD1138" s="22"/>
      <c r="CE1138" s="22"/>
      <c r="CF1138" s="22"/>
      <c r="CG1138" s="22"/>
      <c r="CH1138" s="22"/>
      <c r="CI1138" s="22"/>
      <c r="CJ1138" s="22"/>
      <c r="CK1138" s="22"/>
      <c r="CL1138" s="22"/>
      <c r="CM1138" s="22"/>
      <c r="CN1138" s="22"/>
      <c r="CO1138" s="22"/>
      <c r="CP1138" s="22"/>
      <c r="CQ1138" s="22"/>
      <c r="CR1138" s="22"/>
      <c r="CS1138" s="22"/>
      <c r="CT1138" s="22"/>
      <c r="CU1138" s="22"/>
      <c r="CV1138" s="22"/>
      <c r="CW1138" s="22"/>
      <c r="CX1138" s="22">
        <v>1130</v>
      </c>
      <c r="CY1138" s="13" t="s">
        <v>2541</v>
      </c>
      <c r="CZ1138" s="14" t="s">
        <v>2542</v>
      </c>
      <c r="DA1138" s="13" t="s">
        <v>95</v>
      </c>
      <c r="DB1138" s="13" t="s">
        <v>101</v>
      </c>
      <c r="DC1138" s="40"/>
      <c r="DD1138" s="13" t="str">
        <f t="shared" si="251"/>
        <v/>
      </c>
      <c r="DE1138" s="13" t="str">
        <f t="shared" si="252"/>
        <v/>
      </c>
      <c r="DF1138" s="13" t="str">
        <f t="shared" si="253"/>
        <v/>
      </c>
      <c r="DG1138" s="40">
        <f t="shared" si="254"/>
        <v>0</v>
      </c>
      <c r="DH1138" s="13" t="str">
        <f t="shared" si="248"/>
        <v/>
      </c>
      <c r="DI1138" s="22" t="str">
        <f t="shared" si="249"/>
        <v/>
      </c>
      <c r="DJ1138" s="13" t="str">
        <f>IF(DI1138="","",RANK(DI1138,$DI$9:$DI$1415,1)+COUNTIF($DI$9:DI1138,DI1138)-1)</f>
        <v/>
      </c>
      <c r="DK1138" s="13" t="str">
        <f t="shared" si="250"/>
        <v/>
      </c>
      <c r="DL1138" s="13" t="str">
        <f t="shared" si="255"/>
        <v/>
      </c>
      <c r="DM1138" s="14" t="str">
        <f t="shared" si="256"/>
        <v/>
      </c>
      <c r="DN1138" s="13" t="str">
        <f t="shared" si="257"/>
        <v/>
      </c>
      <c r="DO1138" s="40">
        <f t="shared" si="258"/>
        <v>0</v>
      </c>
      <c r="DP1138" s="40"/>
      <c r="DQ1138" s="13" t="str">
        <f t="shared" si="259"/>
        <v/>
      </c>
      <c r="DR1138" s="13"/>
      <c r="DS1138" s="13"/>
    </row>
    <row r="1139" spans="1:123" x14ac:dyDescent="0.2">
      <c r="A1139" s="22"/>
      <c r="B1139" s="22"/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2"/>
      <c r="AI1139" s="22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  <c r="BK1139" s="22"/>
      <c r="BL1139" s="22"/>
      <c r="BM1139" s="22"/>
      <c r="BN1139" s="22"/>
      <c r="BO1139" s="22"/>
      <c r="BP1139" s="22"/>
      <c r="BQ1139" s="22"/>
      <c r="BR1139" s="22"/>
      <c r="BS1139" s="22"/>
      <c r="BT1139" s="22"/>
      <c r="BU1139" s="22"/>
      <c r="BV1139" s="22"/>
      <c r="BW1139" s="22"/>
      <c r="BX1139" s="22"/>
      <c r="BY1139" s="22"/>
      <c r="BZ1139" s="22"/>
      <c r="CA1139" s="22"/>
      <c r="CB1139" s="22"/>
      <c r="CC1139" s="22"/>
      <c r="CD1139" s="22"/>
      <c r="CE1139" s="22"/>
      <c r="CF1139" s="22"/>
      <c r="CG1139" s="22"/>
      <c r="CH1139" s="22"/>
      <c r="CI1139" s="22"/>
      <c r="CJ1139" s="22"/>
      <c r="CK1139" s="22"/>
      <c r="CL1139" s="22"/>
      <c r="CM1139" s="22"/>
      <c r="CN1139" s="22"/>
      <c r="CO1139" s="22"/>
      <c r="CP1139" s="22"/>
      <c r="CQ1139" s="22"/>
      <c r="CR1139" s="22"/>
      <c r="CS1139" s="22"/>
      <c r="CT1139" s="22"/>
      <c r="CU1139" s="22"/>
      <c r="CV1139" s="22"/>
      <c r="CW1139" s="22"/>
      <c r="CX1139" s="22">
        <v>1131</v>
      </c>
      <c r="CY1139" s="13" t="s">
        <v>2543</v>
      </c>
      <c r="CZ1139" s="14" t="s">
        <v>2544</v>
      </c>
      <c r="DA1139" s="13" t="s">
        <v>95</v>
      </c>
      <c r="DB1139" s="13" t="s">
        <v>100</v>
      </c>
      <c r="DC1139" s="40"/>
      <c r="DD1139" s="13" t="str">
        <f t="shared" si="251"/>
        <v/>
      </c>
      <c r="DE1139" s="13" t="str">
        <f t="shared" si="252"/>
        <v/>
      </c>
      <c r="DF1139" s="13" t="str">
        <f t="shared" si="253"/>
        <v/>
      </c>
      <c r="DG1139" s="40">
        <f t="shared" si="254"/>
        <v>0</v>
      </c>
      <c r="DH1139" s="13" t="str">
        <f t="shared" si="248"/>
        <v/>
      </c>
      <c r="DI1139" s="22" t="str">
        <f t="shared" si="249"/>
        <v/>
      </c>
      <c r="DJ1139" s="13" t="str">
        <f>IF(DI1139="","",RANK(DI1139,$DI$9:$DI$1415,1)+COUNTIF($DI$9:DI1139,DI1139)-1)</f>
        <v/>
      </c>
      <c r="DK1139" s="13" t="str">
        <f t="shared" si="250"/>
        <v/>
      </c>
      <c r="DL1139" s="13" t="str">
        <f t="shared" si="255"/>
        <v/>
      </c>
      <c r="DM1139" s="14" t="str">
        <f t="shared" si="256"/>
        <v/>
      </c>
      <c r="DN1139" s="13" t="str">
        <f t="shared" si="257"/>
        <v/>
      </c>
      <c r="DO1139" s="40">
        <f t="shared" si="258"/>
        <v>0</v>
      </c>
      <c r="DP1139" s="40"/>
      <c r="DQ1139" s="13" t="str">
        <f t="shared" si="259"/>
        <v/>
      </c>
      <c r="DR1139" s="13"/>
      <c r="DS1139" s="13"/>
    </row>
    <row r="1140" spans="1:123" x14ac:dyDescent="0.2">
      <c r="A1140" s="22"/>
      <c r="B1140" s="22"/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2"/>
      <c r="AI1140" s="22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  <c r="BK1140" s="22"/>
      <c r="BL1140" s="22"/>
      <c r="BM1140" s="22"/>
      <c r="BN1140" s="22"/>
      <c r="BO1140" s="22"/>
      <c r="BP1140" s="22"/>
      <c r="BQ1140" s="22"/>
      <c r="BR1140" s="22"/>
      <c r="BS1140" s="22"/>
      <c r="BT1140" s="22"/>
      <c r="BU1140" s="22"/>
      <c r="BV1140" s="22"/>
      <c r="BW1140" s="22"/>
      <c r="BX1140" s="22"/>
      <c r="BY1140" s="22"/>
      <c r="BZ1140" s="22"/>
      <c r="CA1140" s="22"/>
      <c r="CB1140" s="22"/>
      <c r="CC1140" s="22"/>
      <c r="CD1140" s="22"/>
      <c r="CE1140" s="22"/>
      <c r="CF1140" s="22"/>
      <c r="CG1140" s="22"/>
      <c r="CH1140" s="22"/>
      <c r="CI1140" s="22"/>
      <c r="CJ1140" s="22"/>
      <c r="CK1140" s="22"/>
      <c r="CL1140" s="22"/>
      <c r="CM1140" s="22"/>
      <c r="CN1140" s="22"/>
      <c r="CO1140" s="22"/>
      <c r="CP1140" s="22"/>
      <c r="CQ1140" s="22"/>
      <c r="CR1140" s="22"/>
      <c r="CS1140" s="22"/>
      <c r="CT1140" s="22"/>
      <c r="CU1140" s="22"/>
      <c r="CV1140" s="22"/>
      <c r="CW1140" s="22"/>
      <c r="CX1140" s="22">
        <v>1132</v>
      </c>
      <c r="CY1140" s="13" t="s">
        <v>2545</v>
      </c>
      <c r="CZ1140" s="14" t="s">
        <v>2546</v>
      </c>
      <c r="DA1140" s="13" t="s">
        <v>95</v>
      </c>
      <c r="DB1140" s="13" t="s">
        <v>119</v>
      </c>
      <c r="DC1140" s="40"/>
      <c r="DD1140" s="13" t="str">
        <f t="shared" si="251"/>
        <v/>
      </c>
      <c r="DE1140" s="13" t="str">
        <f t="shared" si="252"/>
        <v/>
      </c>
      <c r="DF1140" s="13" t="str">
        <f t="shared" si="253"/>
        <v/>
      </c>
      <c r="DG1140" s="40">
        <f t="shared" si="254"/>
        <v>0</v>
      </c>
      <c r="DH1140" s="13" t="str">
        <f t="shared" si="248"/>
        <v/>
      </c>
      <c r="DI1140" s="22" t="str">
        <f t="shared" si="249"/>
        <v/>
      </c>
      <c r="DJ1140" s="13" t="str">
        <f>IF(DI1140="","",RANK(DI1140,$DI$9:$DI$1415,1)+COUNTIF($DI$9:DI1140,DI1140)-1)</f>
        <v/>
      </c>
      <c r="DK1140" s="13" t="str">
        <f t="shared" si="250"/>
        <v/>
      </c>
      <c r="DL1140" s="13" t="str">
        <f t="shared" si="255"/>
        <v/>
      </c>
      <c r="DM1140" s="14" t="str">
        <f t="shared" si="256"/>
        <v/>
      </c>
      <c r="DN1140" s="13" t="str">
        <f t="shared" si="257"/>
        <v/>
      </c>
      <c r="DO1140" s="40">
        <f t="shared" si="258"/>
        <v>0</v>
      </c>
      <c r="DP1140" s="40"/>
      <c r="DQ1140" s="13" t="str">
        <f t="shared" si="259"/>
        <v/>
      </c>
      <c r="DR1140" s="13"/>
      <c r="DS1140" s="13"/>
    </row>
    <row r="1141" spans="1:123" x14ac:dyDescent="0.2">
      <c r="A1141" s="22"/>
      <c r="B1141" s="22"/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  <c r="BK1141" s="22"/>
      <c r="BL1141" s="22"/>
      <c r="BM1141" s="22"/>
      <c r="BN1141" s="22"/>
      <c r="BO1141" s="22"/>
      <c r="BP1141" s="22"/>
      <c r="BQ1141" s="22"/>
      <c r="BR1141" s="22"/>
      <c r="BS1141" s="22"/>
      <c r="BT1141" s="22"/>
      <c r="BU1141" s="22"/>
      <c r="BV1141" s="22"/>
      <c r="BW1141" s="22"/>
      <c r="BX1141" s="22"/>
      <c r="BY1141" s="22"/>
      <c r="BZ1141" s="22"/>
      <c r="CA1141" s="22"/>
      <c r="CB1141" s="22"/>
      <c r="CC1141" s="22"/>
      <c r="CD1141" s="22"/>
      <c r="CE1141" s="22"/>
      <c r="CF1141" s="22"/>
      <c r="CG1141" s="22"/>
      <c r="CH1141" s="22"/>
      <c r="CI1141" s="22"/>
      <c r="CJ1141" s="22"/>
      <c r="CK1141" s="22"/>
      <c r="CL1141" s="22"/>
      <c r="CM1141" s="22"/>
      <c r="CN1141" s="22"/>
      <c r="CO1141" s="22"/>
      <c r="CP1141" s="22"/>
      <c r="CQ1141" s="22"/>
      <c r="CR1141" s="22"/>
      <c r="CS1141" s="22"/>
      <c r="CT1141" s="22"/>
      <c r="CU1141" s="22"/>
      <c r="CV1141" s="22"/>
      <c r="CW1141" s="22"/>
      <c r="CX1141" s="22">
        <v>1133</v>
      </c>
      <c r="CY1141" s="13" t="s">
        <v>2547</v>
      </c>
      <c r="CZ1141" s="14" t="s">
        <v>2548</v>
      </c>
      <c r="DA1141" s="13" t="s">
        <v>95</v>
      </c>
      <c r="DB1141" s="13" t="s">
        <v>119</v>
      </c>
      <c r="DC1141" s="40"/>
      <c r="DD1141" s="13" t="str">
        <f t="shared" si="251"/>
        <v/>
      </c>
      <c r="DE1141" s="13" t="str">
        <f t="shared" si="252"/>
        <v/>
      </c>
      <c r="DF1141" s="13" t="str">
        <f t="shared" si="253"/>
        <v/>
      </c>
      <c r="DG1141" s="40">
        <f t="shared" si="254"/>
        <v>0</v>
      </c>
      <c r="DH1141" s="13" t="str">
        <f t="shared" si="248"/>
        <v/>
      </c>
      <c r="DI1141" s="22" t="str">
        <f t="shared" si="249"/>
        <v/>
      </c>
      <c r="DJ1141" s="13" t="str">
        <f>IF(DI1141="","",RANK(DI1141,$DI$9:$DI$1415,1)+COUNTIF($DI$9:DI1141,DI1141)-1)</f>
        <v/>
      </c>
      <c r="DK1141" s="13" t="str">
        <f t="shared" si="250"/>
        <v/>
      </c>
      <c r="DL1141" s="13" t="str">
        <f t="shared" si="255"/>
        <v/>
      </c>
      <c r="DM1141" s="14" t="str">
        <f t="shared" si="256"/>
        <v/>
      </c>
      <c r="DN1141" s="13" t="str">
        <f t="shared" si="257"/>
        <v/>
      </c>
      <c r="DO1141" s="40">
        <f t="shared" si="258"/>
        <v>0</v>
      </c>
      <c r="DP1141" s="40"/>
      <c r="DQ1141" s="13" t="str">
        <f t="shared" si="259"/>
        <v/>
      </c>
      <c r="DR1141" s="13"/>
      <c r="DS1141" s="13"/>
    </row>
    <row r="1142" spans="1:123" x14ac:dyDescent="0.2">
      <c r="A1142" s="22"/>
      <c r="B1142" s="22"/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2"/>
      <c r="AI1142" s="22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  <c r="BK1142" s="22"/>
      <c r="BL1142" s="22"/>
      <c r="BM1142" s="22"/>
      <c r="BN1142" s="22"/>
      <c r="BO1142" s="22"/>
      <c r="BP1142" s="22"/>
      <c r="BQ1142" s="22"/>
      <c r="BR1142" s="22"/>
      <c r="BS1142" s="22"/>
      <c r="BT1142" s="22"/>
      <c r="BU1142" s="22"/>
      <c r="BV1142" s="22"/>
      <c r="BW1142" s="22"/>
      <c r="BX1142" s="22"/>
      <c r="BY1142" s="22"/>
      <c r="BZ1142" s="22"/>
      <c r="CA1142" s="22"/>
      <c r="CB1142" s="22"/>
      <c r="CC1142" s="22"/>
      <c r="CD1142" s="22"/>
      <c r="CE1142" s="22"/>
      <c r="CF1142" s="22"/>
      <c r="CG1142" s="22"/>
      <c r="CH1142" s="22"/>
      <c r="CI1142" s="22"/>
      <c r="CJ1142" s="22"/>
      <c r="CK1142" s="22"/>
      <c r="CL1142" s="22"/>
      <c r="CM1142" s="22"/>
      <c r="CN1142" s="22"/>
      <c r="CO1142" s="22"/>
      <c r="CP1142" s="22"/>
      <c r="CQ1142" s="22"/>
      <c r="CR1142" s="22"/>
      <c r="CS1142" s="22"/>
      <c r="CT1142" s="22"/>
      <c r="CU1142" s="22"/>
      <c r="CV1142" s="22"/>
      <c r="CW1142" s="22"/>
      <c r="CX1142" s="22">
        <v>1134</v>
      </c>
      <c r="CY1142" s="13" t="s">
        <v>2549</v>
      </c>
      <c r="CZ1142" s="14" t="s">
        <v>2550</v>
      </c>
      <c r="DA1142" s="13" t="s">
        <v>95</v>
      </c>
      <c r="DB1142" s="13" t="s">
        <v>108</v>
      </c>
      <c r="DC1142" s="40"/>
      <c r="DD1142" s="13" t="str">
        <f t="shared" si="251"/>
        <v/>
      </c>
      <c r="DE1142" s="13" t="str">
        <f t="shared" si="252"/>
        <v/>
      </c>
      <c r="DF1142" s="13" t="str">
        <f t="shared" si="253"/>
        <v/>
      </c>
      <c r="DG1142" s="40">
        <f t="shared" si="254"/>
        <v>0</v>
      </c>
      <c r="DH1142" s="13" t="str">
        <f t="shared" si="248"/>
        <v/>
      </c>
      <c r="DI1142" s="22" t="str">
        <f t="shared" si="249"/>
        <v/>
      </c>
      <c r="DJ1142" s="13" t="str">
        <f>IF(DI1142="","",RANK(DI1142,$DI$9:$DI$1415,1)+COUNTIF($DI$9:DI1142,DI1142)-1)</f>
        <v/>
      </c>
      <c r="DK1142" s="13" t="str">
        <f t="shared" si="250"/>
        <v/>
      </c>
      <c r="DL1142" s="13" t="str">
        <f t="shared" si="255"/>
        <v/>
      </c>
      <c r="DM1142" s="14" t="str">
        <f t="shared" si="256"/>
        <v/>
      </c>
      <c r="DN1142" s="13" t="str">
        <f t="shared" si="257"/>
        <v/>
      </c>
      <c r="DO1142" s="40">
        <f t="shared" si="258"/>
        <v>0</v>
      </c>
      <c r="DP1142" s="40"/>
      <c r="DQ1142" s="13" t="str">
        <f t="shared" si="259"/>
        <v/>
      </c>
      <c r="DR1142" s="13"/>
      <c r="DS1142" s="13"/>
    </row>
    <row r="1143" spans="1:123" x14ac:dyDescent="0.2">
      <c r="A1143" s="22"/>
      <c r="B1143" s="22"/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  <c r="BK1143" s="22"/>
      <c r="BL1143" s="22"/>
      <c r="BM1143" s="22"/>
      <c r="BN1143" s="22"/>
      <c r="BO1143" s="22"/>
      <c r="BP1143" s="22"/>
      <c r="BQ1143" s="22"/>
      <c r="BR1143" s="22"/>
      <c r="BS1143" s="22"/>
      <c r="BT1143" s="22"/>
      <c r="BU1143" s="22"/>
      <c r="BV1143" s="22"/>
      <c r="BW1143" s="22"/>
      <c r="BX1143" s="22"/>
      <c r="BY1143" s="22"/>
      <c r="BZ1143" s="22"/>
      <c r="CA1143" s="22"/>
      <c r="CB1143" s="22"/>
      <c r="CC1143" s="22"/>
      <c r="CD1143" s="22"/>
      <c r="CE1143" s="22"/>
      <c r="CF1143" s="22"/>
      <c r="CG1143" s="22"/>
      <c r="CH1143" s="22"/>
      <c r="CI1143" s="22"/>
      <c r="CJ1143" s="22"/>
      <c r="CK1143" s="22"/>
      <c r="CL1143" s="22"/>
      <c r="CM1143" s="22"/>
      <c r="CN1143" s="22"/>
      <c r="CO1143" s="22"/>
      <c r="CP1143" s="22"/>
      <c r="CQ1143" s="22"/>
      <c r="CR1143" s="22"/>
      <c r="CS1143" s="22"/>
      <c r="CT1143" s="22"/>
      <c r="CU1143" s="22"/>
      <c r="CV1143" s="22"/>
      <c r="CW1143" s="22"/>
      <c r="CX1143" s="22">
        <v>1135</v>
      </c>
      <c r="CY1143" s="13" t="s">
        <v>2551</v>
      </c>
      <c r="CZ1143" s="14" t="s">
        <v>2552</v>
      </c>
      <c r="DA1143" s="13" t="s">
        <v>95</v>
      </c>
      <c r="DB1143" s="13">
        <v>7</v>
      </c>
      <c r="DC1143" s="40"/>
      <c r="DD1143" s="13" t="str">
        <f t="shared" si="251"/>
        <v/>
      </c>
      <c r="DE1143" s="13" t="str">
        <f t="shared" si="252"/>
        <v/>
      </c>
      <c r="DF1143" s="13" t="str">
        <f t="shared" si="253"/>
        <v/>
      </c>
      <c r="DG1143" s="40">
        <f t="shared" si="254"/>
        <v>0</v>
      </c>
      <c r="DH1143" s="13" t="str">
        <f t="shared" si="248"/>
        <v/>
      </c>
      <c r="DI1143" s="22" t="str">
        <f t="shared" si="249"/>
        <v/>
      </c>
      <c r="DJ1143" s="13" t="str">
        <f>IF(DI1143="","",RANK(DI1143,$DI$9:$DI$1415,1)+COUNTIF($DI$9:DI1143,DI1143)-1)</f>
        <v/>
      </c>
      <c r="DK1143" s="13" t="str">
        <f t="shared" si="250"/>
        <v/>
      </c>
      <c r="DL1143" s="13" t="str">
        <f t="shared" si="255"/>
        <v/>
      </c>
      <c r="DM1143" s="14" t="str">
        <f t="shared" si="256"/>
        <v/>
      </c>
      <c r="DN1143" s="13" t="str">
        <f t="shared" si="257"/>
        <v/>
      </c>
      <c r="DO1143" s="40">
        <f t="shared" si="258"/>
        <v>0</v>
      </c>
      <c r="DP1143" s="40"/>
      <c r="DQ1143" s="13" t="str">
        <f t="shared" si="259"/>
        <v/>
      </c>
      <c r="DR1143" s="13"/>
      <c r="DS1143" s="13"/>
    </row>
    <row r="1144" spans="1:123" x14ac:dyDescent="0.2">
      <c r="A1144" s="22"/>
      <c r="B1144" s="22"/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  <c r="AI1144" s="22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  <c r="BK1144" s="22"/>
      <c r="BL1144" s="22"/>
      <c r="BM1144" s="22"/>
      <c r="BN1144" s="22"/>
      <c r="BO1144" s="22"/>
      <c r="BP1144" s="22"/>
      <c r="BQ1144" s="22"/>
      <c r="BR1144" s="22"/>
      <c r="BS1144" s="22"/>
      <c r="BT1144" s="22"/>
      <c r="BU1144" s="22"/>
      <c r="BV1144" s="22"/>
      <c r="BW1144" s="22"/>
      <c r="BX1144" s="22"/>
      <c r="BY1144" s="22"/>
      <c r="BZ1144" s="22"/>
      <c r="CA1144" s="22"/>
      <c r="CB1144" s="22"/>
      <c r="CC1144" s="22"/>
      <c r="CD1144" s="22"/>
      <c r="CE1144" s="22"/>
      <c r="CF1144" s="22"/>
      <c r="CG1144" s="22"/>
      <c r="CH1144" s="22"/>
      <c r="CI1144" s="22"/>
      <c r="CJ1144" s="22"/>
      <c r="CK1144" s="22"/>
      <c r="CL1144" s="22"/>
      <c r="CM1144" s="22"/>
      <c r="CN1144" s="22"/>
      <c r="CO1144" s="22"/>
      <c r="CP1144" s="22"/>
      <c r="CQ1144" s="22"/>
      <c r="CR1144" s="22"/>
      <c r="CS1144" s="22"/>
      <c r="CT1144" s="22"/>
      <c r="CU1144" s="22"/>
      <c r="CV1144" s="22"/>
      <c r="CW1144" s="22"/>
      <c r="CX1144" s="22">
        <v>1136</v>
      </c>
      <c r="CY1144" s="13" t="s">
        <v>2553</v>
      </c>
      <c r="CZ1144" s="14" t="s">
        <v>2554</v>
      </c>
      <c r="DA1144" s="13" t="s">
        <v>95</v>
      </c>
      <c r="DB1144" s="13" t="s">
        <v>108</v>
      </c>
      <c r="DC1144" s="40"/>
      <c r="DD1144" s="13" t="str">
        <f t="shared" si="251"/>
        <v/>
      </c>
      <c r="DE1144" s="13" t="str">
        <f t="shared" si="252"/>
        <v/>
      </c>
      <c r="DF1144" s="13" t="str">
        <f t="shared" si="253"/>
        <v/>
      </c>
      <c r="DG1144" s="40">
        <f t="shared" si="254"/>
        <v>0</v>
      </c>
      <c r="DH1144" s="13" t="str">
        <f t="shared" si="248"/>
        <v/>
      </c>
      <c r="DI1144" s="22" t="str">
        <f t="shared" si="249"/>
        <v/>
      </c>
      <c r="DJ1144" s="13" t="str">
        <f>IF(DI1144="","",RANK(DI1144,$DI$9:$DI$1415,1)+COUNTIF($DI$9:DI1144,DI1144)-1)</f>
        <v/>
      </c>
      <c r="DK1144" s="13" t="str">
        <f t="shared" si="250"/>
        <v/>
      </c>
      <c r="DL1144" s="13" t="str">
        <f t="shared" si="255"/>
        <v/>
      </c>
      <c r="DM1144" s="14" t="str">
        <f t="shared" si="256"/>
        <v/>
      </c>
      <c r="DN1144" s="13" t="str">
        <f t="shared" si="257"/>
        <v/>
      </c>
      <c r="DO1144" s="40">
        <f t="shared" si="258"/>
        <v>0</v>
      </c>
      <c r="DP1144" s="40"/>
      <c r="DQ1144" s="13" t="str">
        <f t="shared" si="259"/>
        <v/>
      </c>
      <c r="DR1144" s="13"/>
      <c r="DS1144" s="13"/>
    </row>
    <row r="1145" spans="1:123" x14ac:dyDescent="0.2">
      <c r="A1145" s="22"/>
      <c r="B1145" s="22"/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2"/>
      <c r="AI1145" s="22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  <c r="BK1145" s="22"/>
      <c r="BL1145" s="22"/>
      <c r="BM1145" s="22"/>
      <c r="BN1145" s="22"/>
      <c r="BO1145" s="22"/>
      <c r="BP1145" s="22"/>
      <c r="BQ1145" s="22"/>
      <c r="BR1145" s="22"/>
      <c r="BS1145" s="22"/>
      <c r="BT1145" s="22"/>
      <c r="BU1145" s="22"/>
      <c r="BV1145" s="22"/>
      <c r="BW1145" s="22"/>
      <c r="BX1145" s="22"/>
      <c r="BY1145" s="22"/>
      <c r="BZ1145" s="22"/>
      <c r="CA1145" s="22"/>
      <c r="CB1145" s="22"/>
      <c r="CC1145" s="22"/>
      <c r="CD1145" s="22"/>
      <c r="CE1145" s="22"/>
      <c r="CF1145" s="22"/>
      <c r="CG1145" s="22"/>
      <c r="CH1145" s="22"/>
      <c r="CI1145" s="22"/>
      <c r="CJ1145" s="22"/>
      <c r="CK1145" s="22"/>
      <c r="CL1145" s="22"/>
      <c r="CM1145" s="22"/>
      <c r="CN1145" s="22"/>
      <c r="CO1145" s="22"/>
      <c r="CP1145" s="22"/>
      <c r="CQ1145" s="22"/>
      <c r="CR1145" s="22"/>
      <c r="CS1145" s="22"/>
      <c r="CT1145" s="22"/>
      <c r="CU1145" s="22"/>
      <c r="CV1145" s="22"/>
      <c r="CW1145" s="22"/>
      <c r="CX1145" s="22">
        <v>1137</v>
      </c>
      <c r="CY1145" s="13" t="s">
        <v>2555</v>
      </c>
      <c r="CZ1145" s="14" t="s">
        <v>2556</v>
      </c>
      <c r="DA1145" s="13" t="s">
        <v>96</v>
      </c>
      <c r="DB1145" s="13" t="s">
        <v>100</v>
      </c>
      <c r="DC1145" s="40"/>
      <c r="DD1145" s="13" t="str">
        <f t="shared" si="251"/>
        <v/>
      </c>
      <c r="DE1145" s="13" t="str">
        <f t="shared" si="252"/>
        <v/>
      </c>
      <c r="DF1145" s="13" t="str">
        <f t="shared" si="253"/>
        <v/>
      </c>
      <c r="DG1145" s="40">
        <f t="shared" si="254"/>
        <v>0</v>
      </c>
      <c r="DH1145" s="13" t="str">
        <f t="shared" si="248"/>
        <v/>
      </c>
      <c r="DI1145" s="22" t="str">
        <f t="shared" si="249"/>
        <v/>
      </c>
      <c r="DJ1145" s="13" t="str">
        <f>IF(DI1145="","",RANK(DI1145,$DI$9:$DI$1415,1)+COUNTIF($DI$9:DI1145,DI1145)-1)</f>
        <v/>
      </c>
      <c r="DK1145" s="13" t="str">
        <f t="shared" si="250"/>
        <v/>
      </c>
      <c r="DL1145" s="13" t="str">
        <f t="shared" si="255"/>
        <v/>
      </c>
      <c r="DM1145" s="14" t="str">
        <f t="shared" si="256"/>
        <v/>
      </c>
      <c r="DN1145" s="13" t="str">
        <f t="shared" si="257"/>
        <v/>
      </c>
      <c r="DO1145" s="40">
        <f t="shared" si="258"/>
        <v>0</v>
      </c>
      <c r="DP1145" s="40"/>
      <c r="DQ1145" s="13" t="str">
        <f t="shared" si="259"/>
        <v/>
      </c>
      <c r="DR1145" s="13"/>
      <c r="DS1145" s="13"/>
    </row>
    <row r="1146" spans="1:123" x14ac:dyDescent="0.2">
      <c r="A1146" s="22"/>
      <c r="B1146" s="22"/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  <c r="BK1146" s="22"/>
      <c r="BL1146" s="22"/>
      <c r="BM1146" s="22"/>
      <c r="BN1146" s="22"/>
      <c r="BO1146" s="22"/>
      <c r="BP1146" s="22"/>
      <c r="BQ1146" s="22"/>
      <c r="BR1146" s="22"/>
      <c r="BS1146" s="22"/>
      <c r="BT1146" s="22"/>
      <c r="BU1146" s="22"/>
      <c r="BV1146" s="22"/>
      <c r="BW1146" s="22"/>
      <c r="BX1146" s="22"/>
      <c r="BY1146" s="22"/>
      <c r="BZ1146" s="22"/>
      <c r="CA1146" s="22"/>
      <c r="CB1146" s="22"/>
      <c r="CC1146" s="22"/>
      <c r="CD1146" s="22"/>
      <c r="CE1146" s="22"/>
      <c r="CF1146" s="22"/>
      <c r="CG1146" s="22"/>
      <c r="CH1146" s="22"/>
      <c r="CI1146" s="22"/>
      <c r="CJ1146" s="22"/>
      <c r="CK1146" s="22"/>
      <c r="CL1146" s="22"/>
      <c r="CM1146" s="22"/>
      <c r="CN1146" s="22"/>
      <c r="CO1146" s="22"/>
      <c r="CP1146" s="22"/>
      <c r="CQ1146" s="22"/>
      <c r="CR1146" s="22"/>
      <c r="CS1146" s="22"/>
      <c r="CT1146" s="22"/>
      <c r="CU1146" s="22"/>
      <c r="CV1146" s="22"/>
      <c r="CW1146" s="22"/>
      <c r="CX1146" s="22">
        <v>1138</v>
      </c>
      <c r="CY1146" s="13" t="s">
        <v>2557</v>
      </c>
      <c r="CZ1146" s="14" t="s">
        <v>2558</v>
      </c>
      <c r="DA1146" s="13" t="s">
        <v>96</v>
      </c>
      <c r="DB1146" s="13" t="s">
        <v>100</v>
      </c>
      <c r="DC1146" s="40"/>
      <c r="DD1146" s="13" t="str">
        <f t="shared" si="251"/>
        <v/>
      </c>
      <c r="DE1146" s="13" t="str">
        <f t="shared" si="252"/>
        <v/>
      </c>
      <c r="DF1146" s="13" t="str">
        <f t="shared" si="253"/>
        <v/>
      </c>
      <c r="DG1146" s="40">
        <f t="shared" si="254"/>
        <v>0</v>
      </c>
      <c r="DH1146" s="13" t="str">
        <f t="shared" si="248"/>
        <v/>
      </c>
      <c r="DI1146" s="22" t="str">
        <f t="shared" si="249"/>
        <v/>
      </c>
      <c r="DJ1146" s="13" t="str">
        <f>IF(DI1146="","",RANK(DI1146,$DI$9:$DI$1415,1)+COUNTIF($DI$9:DI1146,DI1146)-1)</f>
        <v/>
      </c>
      <c r="DK1146" s="13" t="str">
        <f t="shared" si="250"/>
        <v/>
      </c>
      <c r="DL1146" s="13" t="str">
        <f t="shared" si="255"/>
        <v/>
      </c>
      <c r="DM1146" s="14" t="str">
        <f t="shared" si="256"/>
        <v/>
      </c>
      <c r="DN1146" s="13" t="str">
        <f t="shared" si="257"/>
        <v/>
      </c>
      <c r="DO1146" s="40">
        <f t="shared" si="258"/>
        <v>0</v>
      </c>
      <c r="DP1146" s="40"/>
      <c r="DQ1146" s="13" t="str">
        <f t="shared" si="259"/>
        <v/>
      </c>
      <c r="DR1146" s="13"/>
      <c r="DS1146" s="13"/>
    </row>
    <row r="1147" spans="1:123" x14ac:dyDescent="0.2">
      <c r="A1147" s="22"/>
      <c r="B1147" s="22"/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2"/>
      <c r="AI1147" s="22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  <c r="BK1147" s="22"/>
      <c r="BL1147" s="22"/>
      <c r="BM1147" s="22"/>
      <c r="BN1147" s="22"/>
      <c r="BO1147" s="22"/>
      <c r="BP1147" s="22"/>
      <c r="BQ1147" s="22"/>
      <c r="BR1147" s="22"/>
      <c r="BS1147" s="22"/>
      <c r="BT1147" s="22"/>
      <c r="BU1147" s="22"/>
      <c r="BV1147" s="22"/>
      <c r="BW1147" s="22"/>
      <c r="BX1147" s="22"/>
      <c r="BY1147" s="22"/>
      <c r="BZ1147" s="22"/>
      <c r="CA1147" s="22"/>
      <c r="CB1147" s="22"/>
      <c r="CC1147" s="22"/>
      <c r="CD1147" s="22"/>
      <c r="CE1147" s="22"/>
      <c r="CF1147" s="22"/>
      <c r="CG1147" s="22"/>
      <c r="CH1147" s="22"/>
      <c r="CI1147" s="22"/>
      <c r="CJ1147" s="22"/>
      <c r="CK1147" s="22"/>
      <c r="CL1147" s="22"/>
      <c r="CM1147" s="22"/>
      <c r="CN1147" s="22"/>
      <c r="CO1147" s="22"/>
      <c r="CP1147" s="22"/>
      <c r="CQ1147" s="22"/>
      <c r="CR1147" s="22"/>
      <c r="CS1147" s="22"/>
      <c r="CT1147" s="22"/>
      <c r="CU1147" s="22"/>
      <c r="CV1147" s="22"/>
      <c r="CW1147" s="22"/>
      <c r="CX1147" s="22">
        <v>1139</v>
      </c>
      <c r="CY1147" s="13" t="s">
        <v>2559</v>
      </c>
      <c r="CZ1147" s="14" t="s">
        <v>2560</v>
      </c>
      <c r="DA1147" s="13" t="s">
        <v>95</v>
      </c>
      <c r="DB1147" s="13" t="s">
        <v>105</v>
      </c>
      <c r="DC1147" s="40"/>
      <c r="DD1147" s="13" t="str">
        <f t="shared" si="251"/>
        <v/>
      </c>
      <c r="DE1147" s="13" t="str">
        <f t="shared" si="252"/>
        <v/>
      </c>
      <c r="DF1147" s="13" t="str">
        <f t="shared" si="253"/>
        <v/>
      </c>
      <c r="DG1147" s="40">
        <f t="shared" si="254"/>
        <v>0</v>
      </c>
      <c r="DH1147" s="13" t="str">
        <f t="shared" si="248"/>
        <v/>
      </c>
      <c r="DI1147" s="22" t="str">
        <f t="shared" si="249"/>
        <v/>
      </c>
      <c r="DJ1147" s="13" t="str">
        <f>IF(DI1147="","",RANK(DI1147,$DI$9:$DI$1415,1)+COUNTIF($DI$9:DI1147,DI1147)-1)</f>
        <v/>
      </c>
      <c r="DK1147" s="13" t="str">
        <f t="shared" si="250"/>
        <v/>
      </c>
      <c r="DL1147" s="13" t="str">
        <f t="shared" si="255"/>
        <v/>
      </c>
      <c r="DM1147" s="14" t="str">
        <f t="shared" si="256"/>
        <v/>
      </c>
      <c r="DN1147" s="13" t="str">
        <f t="shared" si="257"/>
        <v/>
      </c>
      <c r="DO1147" s="40">
        <f t="shared" si="258"/>
        <v>0</v>
      </c>
      <c r="DP1147" s="40"/>
      <c r="DQ1147" s="13" t="str">
        <f t="shared" si="259"/>
        <v/>
      </c>
      <c r="DR1147" s="13"/>
      <c r="DS1147" s="13"/>
    </row>
    <row r="1148" spans="1:123" x14ac:dyDescent="0.2">
      <c r="A1148" s="22"/>
      <c r="B1148" s="22"/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2"/>
      <c r="AI1148" s="22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  <c r="BK1148" s="22"/>
      <c r="BL1148" s="22"/>
      <c r="BM1148" s="22"/>
      <c r="BN1148" s="22"/>
      <c r="BO1148" s="22"/>
      <c r="BP1148" s="22"/>
      <c r="BQ1148" s="22"/>
      <c r="BR1148" s="22"/>
      <c r="BS1148" s="22"/>
      <c r="BT1148" s="22"/>
      <c r="BU1148" s="22"/>
      <c r="BV1148" s="22"/>
      <c r="BW1148" s="22"/>
      <c r="BX1148" s="22"/>
      <c r="BY1148" s="22"/>
      <c r="BZ1148" s="22"/>
      <c r="CA1148" s="22"/>
      <c r="CB1148" s="22"/>
      <c r="CC1148" s="22"/>
      <c r="CD1148" s="22"/>
      <c r="CE1148" s="22"/>
      <c r="CF1148" s="22"/>
      <c r="CG1148" s="22"/>
      <c r="CH1148" s="22"/>
      <c r="CI1148" s="22"/>
      <c r="CJ1148" s="22"/>
      <c r="CK1148" s="22"/>
      <c r="CL1148" s="22"/>
      <c r="CM1148" s="22"/>
      <c r="CN1148" s="22"/>
      <c r="CO1148" s="22"/>
      <c r="CP1148" s="22"/>
      <c r="CQ1148" s="22"/>
      <c r="CR1148" s="22"/>
      <c r="CS1148" s="22"/>
      <c r="CT1148" s="22"/>
      <c r="CU1148" s="22"/>
      <c r="CV1148" s="22"/>
      <c r="CW1148" s="22"/>
      <c r="CX1148" s="22">
        <v>1140</v>
      </c>
      <c r="CY1148" s="13" t="s">
        <v>2561</v>
      </c>
      <c r="CZ1148" s="14" t="s">
        <v>2562</v>
      </c>
      <c r="DA1148" s="13" t="s">
        <v>96</v>
      </c>
      <c r="DB1148" s="13" t="s">
        <v>102</v>
      </c>
      <c r="DC1148" s="40"/>
      <c r="DD1148" s="13" t="str">
        <f t="shared" si="251"/>
        <v/>
      </c>
      <c r="DE1148" s="13" t="str">
        <f t="shared" si="252"/>
        <v/>
      </c>
      <c r="DF1148" s="13" t="str">
        <f t="shared" si="253"/>
        <v/>
      </c>
      <c r="DG1148" s="40">
        <f t="shared" si="254"/>
        <v>0</v>
      </c>
      <c r="DH1148" s="13" t="str">
        <f t="shared" si="248"/>
        <v/>
      </c>
      <c r="DI1148" s="22" t="str">
        <f t="shared" si="249"/>
        <v/>
      </c>
      <c r="DJ1148" s="13" t="str">
        <f>IF(DI1148="","",RANK(DI1148,$DI$9:$DI$1415,1)+COUNTIF($DI$9:DI1148,DI1148)-1)</f>
        <v/>
      </c>
      <c r="DK1148" s="13" t="str">
        <f t="shared" si="250"/>
        <v/>
      </c>
      <c r="DL1148" s="13" t="str">
        <f t="shared" si="255"/>
        <v/>
      </c>
      <c r="DM1148" s="14" t="str">
        <f t="shared" si="256"/>
        <v/>
      </c>
      <c r="DN1148" s="13" t="str">
        <f t="shared" si="257"/>
        <v/>
      </c>
      <c r="DO1148" s="40">
        <f t="shared" si="258"/>
        <v>0</v>
      </c>
      <c r="DP1148" s="40"/>
      <c r="DQ1148" s="13" t="str">
        <f t="shared" si="259"/>
        <v/>
      </c>
      <c r="DR1148" s="13"/>
      <c r="DS1148" s="13"/>
    </row>
    <row r="1149" spans="1:123" x14ac:dyDescent="0.2">
      <c r="A1149" s="22"/>
      <c r="B1149" s="22"/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2"/>
      <c r="AI1149" s="22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  <c r="BK1149" s="22"/>
      <c r="BL1149" s="22"/>
      <c r="BM1149" s="22"/>
      <c r="BN1149" s="22"/>
      <c r="BO1149" s="22"/>
      <c r="BP1149" s="22"/>
      <c r="BQ1149" s="22"/>
      <c r="BR1149" s="22"/>
      <c r="BS1149" s="22"/>
      <c r="BT1149" s="22"/>
      <c r="BU1149" s="22"/>
      <c r="BV1149" s="22"/>
      <c r="BW1149" s="22"/>
      <c r="BX1149" s="22"/>
      <c r="BY1149" s="22"/>
      <c r="BZ1149" s="22"/>
      <c r="CA1149" s="22"/>
      <c r="CB1149" s="22"/>
      <c r="CC1149" s="22"/>
      <c r="CD1149" s="22"/>
      <c r="CE1149" s="22"/>
      <c r="CF1149" s="22"/>
      <c r="CG1149" s="22"/>
      <c r="CH1149" s="22"/>
      <c r="CI1149" s="22"/>
      <c r="CJ1149" s="22"/>
      <c r="CK1149" s="22"/>
      <c r="CL1149" s="22"/>
      <c r="CM1149" s="22"/>
      <c r="CN1149" s="22"/>
      <c r="CO1149" s="22"/>
      <c r="CP1149" s="22"/>
      <c r="CQ1149" s="22"/>
      <c r="CR1149" s="22"/>
      <c r="CS1149" s="22"/>
      <c r="CT1149" s="22"/>
      <c r="CU1149" s="22"/>
      <c r="CV1149" s="22"/>
      <c r="CW1149" s="22"/>
      <c r="CX1149" s="22">
        <v>1141</v>
      </c>
      <c r="CY1149" s="13" t="s">
        <v>2563</v>
      </c>
      <c r="CZ1149" s="14" t="s">
        <v>2564</v>
      </c>
      <c r="DA1149" s="13" t="s">
        <v>96</v>
      </c>
      <c r="DB1149" s="13" t="s">
        <v>105</v>
      </c>
      <c r="DC1149" s="40"/>
      <c r="DD1149" s="13" t="str">
        <f t="shared" si="251"/>
        <v/>
      </c>
      <c r="DE1149" s="13" t="str">
        <f t="shared" si="252"/>
        <v/>
      </c>
      <c r="DF1149" s="13" t="str">
        <f t="shared" si="253"/>
        <v/>
      </c>
      <c r="DG1149" s="40">
        <f t="shared" si="254"/>
        <v>0</v>
      </c>
      <c r="DH1149" s="13" t="str">
        <f t="shared" si="248"/>
        <v/>
      </c>
      <c r="DI1149" s="22" t="str">
        <f t="shared" si="249"/>
        <v/>
      </c>
      <c r="DJ1149" s="13" t="str">
        <f>IF(DI1149="","",RANK(DI1149,$DI$9:$DI$1415,1)+COUNTIF($DI$9:DI1149,DI1149)-1)</f>
        <v/>
      </c>
      <c r="DK1149" s="13" t="str">
        <f t="shared" si="250"/>
        <v/>
      </c>
      <c r="DL1149" s="13" t="str">
        <f t="shared" si="255"/>
        <v/>
      </c>
      <c r="DM1149" s="14" t="str">
        <f t="shared" si="256"/>
        <v/>
      </c>
      <c r="DN1149" s="13" t="str">
        <f t="shared" si="257"/>
        <v/>
      </c>
      <c r="DO1149" s="40">
        <f t="shared" si="258"/>
        <v>0</v>
      </c>
      <c r="DP1149" s="40"/>
      <c r="DQ1149" s="13" t="str">
        <f t="shared" si="259"/>
        <v/>
      </c>
      <c r="DR1149" s="13"/>
      <c r="DS1149" s="13"/>
    </row>
    <row r="1150" spans="1:123" x14ac:dyDescent="0.2">
      <c r="A1150" s="22"/>
      <c r="B1150" s="22"/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2"/>
      <c r="AI1150" s="22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  <c r="BK1150" s="22"/>
      <c r="BL1150" s="22"/>
      <c r="BM1150" s="22"/>
      <c r="BN1150" s="22"/>
      <c r="BO1150" s="22"/>
      <c r="BP1150" s="22"/>
      <c r="BQ1150" s="22"/>
      <c r="BR1150" s="22"/>
      <c r="BS1150" s="22"/>
      <c r="BT1150" s="22"/>
      <c r="BU1150" s="22"/>
      <c r="BV1150" s="22"/>
      <c r="BW1150" s="22"/>
      <c r="BX1150" s="22"/>
      <c r="BY1150" s="22"/>
      <c r="BZ1150" s="22"/>
      <c r="CA1150" s="22"/>
      <c r="CB1150" s="22"/>
      <c r="CC1150" s="22"/>
      <c r="CD1150" s="22"/>
      <c r="CE1150" s="22"/>
      <c r="CF1150" s="22"/>
      <c r="CG1150" s="22"/>
      <c r="CH1150" s="22"/>
      <c r="CI1150" s="22"/>
      <c r="CJ1150" s="22"/>
      <c r="CK1150" s="22"/>
      <c r="CL1150" s="22"/>
      <c r="CM1150" s="22"/>
      <c r="CN1150" s="22"/>
      <c r="CO1150" s="22"/>
      <c r="CP1150" s="22"/>
      <c r="CQ1150" s="22"/>
      <c r="CR1150" s="22"/>
      <c r="CS1150" s="22"/>
      <c r="CT1150" s="22"/>
      <c r="CU1150" s="22"/>
      <c r="CV1150" s="22"/>
      <c r="CW1150" s="22"/>
      <c r="CX1150" s="22">
        <v>1142</v>
      </c>
      <c r="CY1150" s="13" t="s">
        <v>2565</v>
      </c>
      <c r="CZ1150" s="14" t="s">
        <v>2566</v>
      </c>
      <c r="DA1150" s="13" t="s">
        <v>95</v>
      </c>
      <c r="DB1150" s="13" t="s">
        <v>46</v>
      </c>
      <c r="DC1150" s="40"/>
      <c r="DD1150" s="13" t="str">
        <f t="shared" si="251"/>
        <v/>
      </c>
      <c r="DE1150" s="13" t="str">
        <f t="shared" si="252"/>
        <v/>
      </c>
      <c r="DF1150" s="13" t="str">
        <f t="shared" si="253"/>
        <v/>
      </c>
      <c r="DG1150" s="40">
        <f t="shared" si="254"/>
        <v>0</v>
      </c>
      <c r="DH1150" s="13" t="str">
        <f t="shared" si="248"/>
        <v/>
      </c>
      <c r="DI1150" s="22" t="str">
        <f t="shared" si="249"/>
        <v/>
      </c>
      <c r="DJ1150" s="13" t="str">
        <f>IF(DI1150="","",RANK(DI1150,$DI$9:$DI$1415,1)+COUNTIF($DI$9:DI1150,DI1150)-1)</f>
        <v/>
      </c>
      <c r="DK1150" s="13" t="str">
        <f t="shared" si="250"/>
        <v/>
      </c>
      <c r="DL1150" s="13" t="str">
        <f t="shared" si="255"/>
        <v/>
      </c>
      <c r="DM1150" s="14" t="str">
        <f t="shared" si="256"/>
        <v/>
      </c>
      <c r="DN1150" s="13" t="str">
        <f t="shared" si="257"/>
        <v/>
      </c>
      <c r="DO1150" s="40">
        <f t="shared" si="258"/>
        <v>0</v>
      </c>
      <c r="DP1150" s="40"/>
      <c r="DQ1150" s="13" t="str">
        <f t="shared" si="259"/>
        <v/>
      </c>
      <c r="DR1150" s="13"/>
      <c r="DS1150" s="13"/>
    </row>
    <row r="1151" spans="1:123" x14ac:dyDescent="0.2">
      <c r="A1151" s="22"/>
      <c r="B1151" s="22"/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2"/>
      <c r="AI1151" s="22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  <c r="BK1151" s="22"/>
      <c r="BL1151" s="22"/>
      <c r="BM1151" s="22"/>
      <c r="BN1151" s="22"/>
      <c r="BO1151" s="22"/>
      <c r="BP1151" s="22"/>
      <c r="BQ1151" s="22"/>
      <c r="BR1151" s="22"/>
      <c r="BS1151" s="22"/>
      <c r="BT1151" s="22"/>
      <c r="BU1151" s="22"/>
      <c r="BV1151" s="22"/>
      <c r="BW1151" s="22"/>
      <c r="BX1151" s="22"/>
      <c r="BY1151" s="22"/>
      <c r="BZ1151" s="22"/>
      <c r="CA1151" s="22"/>
      <c r="CB1151" s="22"/>
      <c r="CC1151" s="22"/>
      <c r="CD1151" s="22"/>
      <c r="CE1151" s="22"/>
      <c r="CF1151" s="22"/>
      <c r="CG1151" s="22"/>
      <c r="CH1151" s="22"/>
      <c r="CI1151" s="22"/>
      <c r="CJ1151" s="22"/>
      <c r="CK1151" s="22"/>
      <c r="CL1151" s="22"/>
      <c r="CM1151" s="22"/>
      <c r="CN1151" s="22"/>
      <c r="CO1151" s="22"/>
      <c r="CP1151" s="22"/>
      <c r="CQ1151" s="22"/>
      <c r="CR1151" s="22"/>
      <c r="CS1151" s="22"/>
      <c r="CT1151" s="22"/>
      <c r="CU1151" s="22"/>
      <c r="CV1151" s="22"/>
      <c r="CW1151" s="22"/>
      <c r="CX1151" s="22">
        <v>1143</v>
      </c>
      <c r="CY1151" s="13" t="s">
        <v>2567</v>
      </c>
      <c r="CZ1151" s="14" t="s">
        <v>2568</v>
      </c>
      <c r="DA1151" s="13" t="s">
        <v>95</v>
      </c>
      <c r="DB1151" s="13" t="s">
        <v>46</v>
      </c>
      <c r="DC1151" s="40"/>
      <c r="DD1151" s="13" t="str">
        <f t="shared" si="251"/>
        <v/>
      </c>
      <c r="DE1151" s="13" t="str">
        <f t="shared" si="252"/>
        <v/>
      </c>
      <c r="DF1151" s="13" t="str">
        <f t="shared" si="253"/>
        <v/>
      </c>
      <c r="DG1151" s="40">
        <f t="shared" si="254"/>
        <v>0</v>
      </c>
      <c r="DH1151" s="13" t="str">
        <f t="shared" si="248"/>
        <v/>
      </c>
      <c r="DI1151" s="22" t="str">
        <f t="shared" si="249"/>
        <v/>
      </c>
      <c r="DJ1151" s="13" t="str">
        <f>IF(DI1151="","",RANK(DI1151,$DI$9:$DI$1415,1)+COUNTIF($DI$9:DI1151,DI1151)-1)</f>
        <v/>
      </c>
      <c r="DK1151" s="13" t="str">
        <f t="shared" si="250"/>
        <v/>
      </c>
      <c r="DL1151" s="13" t="str">
        <f t="shared" si="255"/>
        <v/>
      </c>
      <c r="DM1151" s="14" t="str">
        <f t="shared" si="256"/>
        <v/>
      </c>
      <c r="DN1151" s="13" t="str">
        <f t="shared" si="257"/>
        <v/>
      </c>
      <c r="DO1151" s="40">
        <f t="shared" si="258"/>
        <v>0</v>
      </c>
      <c r="DP1151" s="40"/>
      <c r="DQ1151" s="13" t="str">
        <f t="shared" si="259"/>
        <v/>
      </c>
      <c r="DR1151" s="13"/>
      <c r="DS1151" s="13"/>
    </row>
    <row r="1152" spans="1:123" x14ac:dyDescent="0.2">
      <c r="A1152" s="22"/>
      <c r="B1152" s="22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2"/>
      <c r="AI1152" s="22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  <c r="BK1152" s="22"/>
      <c r="BL1152" s="22"/>
      <c r="BM1152" s="22"/>
      <c r="BN1152" s="22"/>
      <c r="BO1152" s="22"/>
      <c r="BP1152" s="22"/>
      <c r="BQ1152" s="22"/>
      <c r="BR1152" s="22"/>
      <c r="BS1152" s="22"/>
      <c r="BT1152" s="22"/>
      <c r="BU1152" s="22"/>
      <c r="BV1152" s="22"/>
      <c r="BW1152" s="22"/>
      <c r="BX1152" s="22"/>
      <c r="BY1152" s="22"/>
      <c r="BZ1152" s="22"/>
      <c r="CA1152" s="22"/>
      <c r="CB1152" s="22"/>
      <c r="CC1152" s="22"/>
      <c r="CD1152" s="22"/>
      <c r="CE1152" s="22"/>
      <c r="CF1152" s="22"/>
      <c r="CG1152" s="22"/>
      <c r="CH1152" s="22"/>
      <c r="CI1152" s="22"/>
      <c r="CJ1152" s="22"/>
      <c r="CK1152" s="22"/>
      <c r="CL1152" s="22"/>
      <c r="CM1152" s="22"/>
      <c r="CN1152" s="22"/>
      <c r="CO1152" s="22"/>
      <c r="CP1152" s="22"/>
      <c r="CQ1152" s="22"/>
      <c r="CR1152" s="22"/>
      <c r="CS1152" s="22"/>
      <c r="CT1152" s="22"/>
      <c r="CU1152" s="22"/>
      <c r="CV1152" s="22"/>
      <c r="CW1152" s="22"/>
      <c r="CX1152" s="22">
        <v>1144</v>
      </c>
      <c r="CY1152" s="13" t="s">
        <v>2569</v>
      </c>
      <c r="CZ1152" s="14" t="s">
        <v>2570</v>
      </c>
      <c r="DA1152" s="13" t="s">
        <v>95</v>
      </c>
      <c r="DB1152" s="13" t="s">
        <v>46</v>
      </c>
      <c r="DC1152" s="40"/>
      <c r="DD1152" s="13" t="str">
        <f t="shared" si="251"/>
        <v/>
      </c>
      <c r="DE1152" s="13" t="str">
        <f t="shared" si="252"/>
        <v/>
      </c>
      <c r="DF1152" s="13" t="str">
        <f t="shared" si="253"/>
        <v/>
      </c>
      <c r="DG1152" s="40">
        <f t="shared" si="254"/>
        <v>0</v>
      </c>
      <c r="DH1152" s="13" t="str">
        <f t="shared" si="248"/>
        <v/>
      </c>
      <c r="DI1152" s="22" t="str">
        <f t="shared" si="249"/>
        <v/>
      </c>
      <c r="DJ1152" s="13" t="str">
        <f>IF(DI1152="","",RANK(DI1152,$DI$9:$DI$1415,1)+COUNTIF($DI$9:DI1152,DI1152)-1)</f>
        <v/>
      </c>
      <c r="DK1152" s="13" t="str">
        <f t="shared" si="250"/>
        <v/>
      </c>
      <c r="DL1152" s="13" t="str">
        <f t="shared" si="255"/>
        <v/>
      </c>
      <c r="DM1152" s="14" t="str">
        <f t="shared" si="256"/>
        <v/>
      </c>
      <c r="DN1152" s="13" t="str">
        <f t="shared" si="257"/>
        <v/>
      </c>
      <c r="DO1152" s="40">
        <f t="shared" si="258"/>
        <v>0</v>
      </c>
      <c r="DP1152" s="40"/>
      <c r="DQ1152" s="13" t="str">
        <f t="shared" si="259"/>
        <v/>
      </c>
      <c r="DR1152" s="13"/>
      <c r="DS1152" s="13"/>
    </row>
    <row r="1153" spans="1:123" x14ac:dyDescent="0.2">
      <c r="A1153" s="22"/>
      <c r="B1153" s="22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2"/>
      <c r="AI1153" s="22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  <c r="BK1153" s="22"/>
      <c r="BL1153" s="22"/>
      <c r="BM1153" s="22"/>
      <c r="BN1153" s="22"/>
      <c r="BO1153" s="22"/>
      <c r="BP1153" s="22"/>
      <c r="BQ1153" s="22"/>
      <c r="BR1153" s="22"/>
      <c r="BS1153" s="22"/>
      <c r="BT1153" s="22"/>
      <c r="BU1153" s="22"/>
      <c r="BV1153" s="22"/>
      <c r="BW1153" s="22"/>
      <c r="BX1153" s="22"/>
      <c r="BY1153" s="22"/>
      <c r="BZ1153" s="22"/>
      <c r="CA1153" s="22"/>
      <c r="CB1153" s="22"/>
      <c r="CC1153" s="22"/>
      <c r="CD1153" s="22"/>
      <c r="CE1153" s="22"/>
      <c r="CF1153" s="22"/>
      <c r="CG1153" s="22"/>
      <c r="CH1153" s="22"/>
      <c r="CI1153" s="22"/>
      <c r="CJ1153" s="22"/>
      <c r="CK1153" s="22"/>
      <c r="CL1153" s="22"/>
      <c r="CM1153" s="22"/>
      <c r="CN1153" s="22"/>
      <c r="CO1153" s="22"/>
      <c r="CP1153" s="22"/>
      <c r="CQ1153" s="22"/>
      <c r="CR1153" s="22"/>
      <c r="CS1153" s="22"/>
      <c r="CT1153" s="22"/>
      <c r="CU1153" s="22"/>
      <c r="CV1153" s="22"/>
      <c r="CW1153" s="22"/>
      <c r="CX1153" s="22">
        <v>1145</v>
      </c>
      <c r="CY1153" s="13" t="s">
        <v>2571</v>
      </c>
      <c r="CZ1153" s="14" t="s">
        <v>2572</v>
      </c>
      <c r="DA1153" s="13" t="s">
        <v>95</v>
      </c>
      <c r="DB1153" s="13" t="s">
        <v>100</v>
      </c>
      <c r="DC1153" s="40"/>
      <c r="DD1153" s="13" t="str">
        <f t="shared" si="251"/>
        <v/>
      </c>
      <c r="DE1153" s="13" t="str">
        <f t="shared" si="252"/>
        <v/>
      </c>
      <c r="DF1153" s="13" t="str">
        <f t="shared" si="253"/>
        <v/>
      </c>
      <c r="DG1153" s="40">
        <f t="shared" si="254"/>
        <v>0</v>
      </c>
      <c r="DH1153" s="13" t="str">
        <f t="shared" si="248"/>
        <v/>
      </c>
      <c r="DI1153" s="22" t="str">
        <f t="shared" si="249"/>
        <v/>
      </c>
      <c r="DJ1153" s="13" t="str">
        <f>IF(DI1153="","",RANK(DI1153,$DI$9:$DI$1415,1)+COUNTIF($DI$9:DI1153,DI1153)-1)</f>
        <v/>
      </c>
      <c r="DK1153" s="13" t="str">
        <f t="shared" si="250"/>
        <v/>
      </c>
      <c r="DL1153" s="13" t="str">
        <f t="shared" si="255"/>
        <v/>
      </c>
      <c r="DM1153" s="14" t="str">
        <f t="shared" si="256"/>
        <v/>
      </c>
      <c r="DN1153" s="13" t="str">
        <f t="shared" si="257"/>
        <v/>
      </c>
      <c r="DO1153" s="40">
        <f t="shared" si="258"/>
        <v>0</v>
      </c>
      <c r="DP1153" s="40"/>
      <c r="DQ1153" s="13" t="str">
        <f t="shared" si="259"/>
        <v/>
      </c>
      <c r="DR1153" s="13"/>
      <c r="DS1153" s="13"/>
    </row>
    <row r="1154" spans="1:123" x14ac:dyDescent="0.2">
      <c r="A1154" s="22"/>
      <c r="B1154" s="22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  <c r="BK1154" s="22"/>
      <c r="BL1154" s="22"/>
      <c r="BM1154" s="22"/>
      <c r="BN1154" s="22"/>
      <c r="BO1154" s="22"/>
      <c r="BP1154" s="22"/>
      <c r="BQ1154" s="22"/>
      <c r="BR1154" s="22"/>
      <c r="BS1154" s="22"/>
      <c r="BT1154" s="22"/>
      <c r="BU1154" s="22"/>
      <c r="BV1154" s="22"/>
      <c r="BW1154" s="22"/>
      <c r="BX1154" s="22"/>
      <c r="BY1154" s="22"/>
      <c r="BZ1154" s="22"/>
      <c r="CA1154" s="22"/>
      <c r="CB1154" s="22"/>
      <c r="CC1154" s="22"/>
      <c r="CD1154" s="22"/>
      <c r="CE1154" s="22"/>
      <c r="CF1154" s="22"/>
      <c r="CG1154" s="22"/>
      <c r="CH1154" s="22"/>
      <c r="CI1154" s="22"/>
      <c r="CJ1154" s="22"/>
      <c r="CK1154" s="22"/>
      <c r="CL1154" s="22"/>
      <c r="CM1154" s="22"/>
      <c r="CN1154" s="22"/>
      <c r="CO1154" s="22"/>
      <c r="CP1154" s="22"/>
      <c r="CQ1154" s="22"/>
      <c r="CR1154" s="22"/>
      <c r="CS1154" s="22"/>
      <c r="CT1154" s="22"/>
      <c r="CU1154" s="22"/>
      <c r="CV1154" s="22"/>
      <c r="CW1154" s="22"/>
      <c r="CX1154" s="22">
        <v>1146</v>
      </c>
      <c r="CY1154" s="13" t="s">
        <v>2573</v>
      </c>
      <c r="CZ1154" s="14" t="s">
        <v>2574</v>
      </c>
      <c r="DA1154" s="13" t="s">
        <v>95</v>
      </c>
      <c r="DB1154" s="13" t="s">
        <v>100</v>
      </c>
      <c r="DC1154" s="40"/>
      <c r="DD1154" s="13" t="str">
        <f t="shared" si="251"/>
        <v/>
      </c>
      <c r="DE1154" s="13" t="str">
        <f t="shared" si="252"/>
        <v/>
      </c>
      <c r="DF1154" s="13" t="str">
        <f t="shared" si="253"/>
        <v/>
      </c>
      <c r="DG1154" s="40">
        <f t="shared" si="254"/>
        <v>0</v>
      </c>
      <c r="DH1154" s="13" t="str">
        <f t="shared" si="248"/>
        <v/>
      </c>
      <c r="DI1154" s="22" t="str">
        <f t="shared" si="249"/>
        <v/>
      </c>
      <c r="DJ1154" s="13" t="str">
        <f>IF(DI1154="","",RANK(DI1154,$DI$9:$DI$1415,1)+COUNTIF($DI$9:DI1154,DI1154)-1)</f>
        <v/>
      </c>
      <c r="DK1154" s="13" t="str">
        <f t="shared" si="250"/>
        <v/>
      </c>
      <c r="DL1154" s="13" t="str">
        <f t="shared" si="255"/>
        <v/>
      </c>
      <c r="DM1154" s="14" t="str">
        <f t="shared" si="256"/>
        <v/>
      </c>
      <c r="DN1154" s="13" t="str">
        <f t="shared" si="257"/>
        <v/>
      </c>
      <c r="DO1154" s="40">
        <f t="shared" si="258"/>
        <v>0</v>
      </c>
      <c r="DP1154" s="40"/>
      <c r="DQ1154" s="13" t="str">
        <f t="shared" si="259"/>
        <v/>
      </c>
      <c r="DR1154" s="13"/>
      <c r="DS1154" s="13"/>
    </row>
    <row r="1155" spans="1:123" x14ac:dyDescent="0.2">
      <c r="A1155" s="22"/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2"/>
      <c r="AI1155" s="22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  <c r="BK1155" s="22"/>
      <c r="BL1155" s="22"/>
      <c r="BM1155" s="22"/>
      <c r="BN1155" s="22"/>
      <c r="BO1155" s="22"/>
      <c r="BP1155" s="22"/>
      <c r="BQ1155" s="22"/>
      <c r="BR1155" s="22"/>
      <c r="BS1155" s="22"/>
      <c r="BT1155" s="22"/>
      <c r="BU1155" s="22"/>
      <c r="BV1155" s="22"/>
      <c r="BW1155" s="22"/>
      <c r="BX1155" s="22"/>
      <c r="BY1155" s="22"/>
      <c r="BZ1155" s="22"/>
      <c r="CA1155" s="22"/>
      <c r="CB1155" s="22"/>
      <c r="CC1155" s="22"/>
      <c r="CD1155" s="22"/>
      <c r="CE1155" s="22"/>
      <c r="CF1155" s="22"/>
      <c r="CG1155" s="22"/>
      <c r="CH1155" s="22"/>
      <c r="CI1155" s="22"/>
      <c r="CJ1155" s="22"/>
      <c r="CK1155" s="22"/>
      <c r="CL1155" s="22"/>
      <c r="CM1155" s="22"/>
      <c r="CN1155" s="22"/>
      <c r="CO1155" s="22"/>
      <c r="CP1155" s="22"/>
      <c r="CQ1155" s="22"/>
      <c r="CR1155" s="22"/>
      <c r="CS1155" s="22"/>
      <c r="CT1155" s="22"/>
      <c r="CU1155" s="22"/>
      <c r="CV1155" s="22"/>
      <c r="CW1155" s="22"/>
      <c r="CX1155" s="22">
        <v>1147</v>
      </c>
      <c r="CY1155" s="13" t="s">
        <v>2575</v>
      </c>
      <c r="CZ1155" s="14" t="s">
        <v>2576</v>
      </c>
      <c r="DA1155" s="13" t="s">
        <v>95</v>
      </c>
      <c r="DB1155" s="13" t="s">
        <v>102</v>
      </c>
      <c r="DC1155" s="40"/>
      <c r="DD1155" s="13" t="str">
        <f t="shared" si="251"/>
        <v/>
      </c>
      <c r="DE1155" s="13" t="str">
        <f t="shared" si="252"/>
        <v/>
      </c>
      <c r="DF1155" s="13" t="str">
        <f t="shared" si="253"/>
        <v/>
      </c>
      <c r="DG1155" s="40">
        <f t="shared" si="254"/>
        <v>0</v>
      </c>
      <c r="DH1155" s="13" t="str">
        <f t="shared" si="248"/>
        <v/>
      </c>
      <c r="DI1155" s="22" t="str">
        <f t="shared" si="249"/>
        <v/>
      </c>
      <c r="DJ1155" s="13" t="str">
        <f>IF(DI1155="","",RANK(DI1155,$DI$9:$DI$1415,1)+COUNTIF($DI$9:DI1155,DI1155)-1)</f>
        <v/>
      </c>
      <c r="DK1155" s="13" t="str">
        <f t="shared" si="250"/>
        <v/>
      </c>
      <c r="DL1155" s="13" t="str">
        <f t="shared" si="255"/>
        <v/>
      </c>
      <c r="DM1155" s="14" t="str">
        <f t="shared" si="256"/>
        <v/>
      </c>
      <c r="DN1155" s="13" t="str">
        <f t="shared" si="257"/>
        <v/>
      </c>
      <c r="DO1155" s="40">
        <f t="shared" si="258"/>
        <v>0</v>
      </c>
      <c r="DP1155" s="40"/>
      <c r="DQ1155" s="13" t="str">
        <f t="shared" si="259"/>
        <v/>
      </c>
      <c r="DR1155" s="13"/>
      <c r="DS1155" s="13"/>
    </row>
    <row r="1156" spans="1:123" x14ac:dyDescent="0.2">
      <c r="A1156" s="22"/>
      <c r="B1156" s="22"/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2"/>
      <c r="AI1156" s="22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  <c r="BK1156" s="22"/>
      <c r="BL1156" s="22"/>
      <c r="BM1156" s="22"/>
      <c r="BN1156" s="22"/>
      <c r="BO1156" s="22"/>
      <c r="BP1156" s="22"/>
      <c r="BQ1156" s="22"/>
      <c r="BR1156" s="22"/>
      <c r="BS1156" s="22"/>
      <c r="BT1156" s="22"/>
      <c r="BU1156" s="22"/>
      <c r="BV1156" s="22"/>
      <c r="BW1156" s="22"/>
      <c r="BX1156" s="22"/>
      <c r="BY1156" s="22"/>
      <c r="BZ1156" s="22"/>
      <c r="CA1156" s="22"/>
      <c r="CB1156" s="22"/>
      <c r="CC1156" s="22"/>
      <c r="CD1156" s="22"/>
      <c r="CE1156" s="22"/>
      <c r="CF1156" s="22"/>
      <c r="CG1156" s="22"/>
      <c r="CH1156" s="22"/>
      <c r="CI1156" s="22"/>
      <c r="CJ1156" s="22"/>
      <c r="CK1156" s="22"/>
      <c r="CL1156" s="22"/>
      <c r="CM1156" s="22"/>
      <c r="CN1156" s="22"/>
      <c r="CO1156" s="22"/>
      <c r="CP1156" s="22"/>
      <c r="CQ1156" s="22"/>
      <c r="CR1156" s="22"/>
      <c r="CS1156" s="22"/>
      <c r="CT1156" s="22"/>
      <c r="CU1156" s="22"/>
      <c r="CV1156" s="22"/>
      <c r="CW1156" s="22"/>
      <c r="CX1156" s="22">
        <v>1148</v>
      </c>
      <c r="CY1156" s="13" t="s">
        <v>2577</v>
      </c>
      <c r="CZ1156" s="14" t="s">
        <v>2578</v>
      </c>
      <c r="DA1156" s="13" t="s">
        <v>95</v>
      </c>
      <c r="DB1156" s="13" t="s">
        <v>104</v>
      </c>
      <c r="DC1156" s="40"/>
      <c r="DD1156" s="13" t="str">
        <f t="shared" si="251"/>
        <v/>
      </c>
      <c r="DE1156" s="13" t="str">
        <f t="shared" si="252"/>
        <v/>
      </c>
      <c r="DF1156" s="13" t="str">
        <f t="shared" si="253"/>
        <v/>
      </c>
      <c r="DG1156" s="40">
        <f t="shared" si="254"/>
        <v>0</v>
      </c>
      <c r="DH1156" s="13" t="str">
        <f t="shared" si="248"/>
        <v/>
      </c>
      <c r="DI1156" s="22" t="str">
        <f t="shared" si="249"/>
        <v/>
      </c>
      <c r="DJ1156" s="13" t="str">
        <f>IF(DI1156="","",RANK(DI1156,$DI$9:$DI$1415,1)+COUNTIF($DI$9:DI1156,DI1156)-1)</f>
        <v/>
      </c>
      <c r="DK1156" s="13" t="str">
        <f t="shared" si="250"/>
        <v/>
      </c>
      <c r="DL1156" s="13" t="str">
        <f t="shared" si="255"/>
        <v/>
      </c>
      <c r="DM1156" s="14" t="str">
        <f t="shared" si="256"/>
        <v/>
      </c>
      <c r="DN1156" s="13" t="str">
        <f t="shared" si="257"/>
        <v/>
      </c>
      <c r="DO1156" s="40">
        <f t="shared" si="258"/>
        <v>0</v>
      </c>
      <c r="DP1156" s="40"/>
      <c r="DQ1156" s="13" t="str">
        <f t="shared" si="259"/>
        <v/>
      </c>
      <c r="DR1156" s="13"/>
      <c r="DS1156" s="13"/>
    </row>
    <row r="1157" spans="1:123" x14ac:dyDescent="0.2">
      <c r="A1157" s="22"/>
      <c r="B1157" s="22"/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2"/>
      <c r="AI1157" s="22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  <c r="BK1157" s="22"/>
      <c r="BL1157" s="22"/>
      <c r="BM1157" s="22"/>
      <c r="BN1157" s="22"/>
      <c r="BO1157" s="22"/>
      <c r="BP1157" s="22"/>
      <c r="BQ1157" s="22"/>
      <c r="BR1157" s="22"/>
      <c r="BS1157" s="22"/>
      <c r="BT1157" s="22"/>
      <c r="BU1157" s="22"/>
      <c r="BV1157" s="22"/>
      <c r="BW1157" s="22"/>
      <c r="BX1157" s="22"/>
      <c r="BY1157" s="22"/>
      <c r="BZ1157" s="22"/>
      <c r="CA1157" s="22"/>
      <c r="CB1157" s="22"/>
      <c r="CC1157" s="22"/>
      <c r="CD1157" s="22"/>
      <c r="CE1157" s="22"/>
      <c r="CF1157" s="22"/>
      <c r="CG1157" s="22"/>
      <c r="CH1157" s="22"/>
      <c r="CI1157" s="22"/>
      <c r="CJ1157" s="22"/>
      <c r="CK1157" s="22"/>
      <c r="CL1157" s="22"/>
      <c r="CM1157" s="22"/>
      <c r="CN1157" s="22"/>
      <c r="CO1157" s="22"/>
      <c r="CP1157" s="22"/>
      <c r="CQ1157" s="22"/>
      <c r="CR1157" s="22"/>
      <c r="CS1157" s="22"/>
      <c r="CT1157" s="22"/>
      <c r="CU1157" s="22"/>
      <c r="CV1157" s="22"/>
      <c r="CW1157" s="22"/>
      <c r="CX1157" s="22">
        <v>1149</v>
      </c>
      <c r="CY1157" s="13" t="s">
        <v>2579</v>
      </c>
      <c r="CZ1157" s="14" t="s">
        <v>2580</v>
      </c>
      <c r="DA1157" s="13" t="s">
        <v>102</v>
      </c>
      <c r="DB1157" s="13" t="s">
        <v>2581</v>
      </c>
      <c r="DC1157" s="40"/>
      <c r="DD1157" s="13" t="str">
        <f t="shared" si="251"/>
        <v/>
      </c>
      <c r="DE1157" s="13" t="str">
        <f t="shared" si="252"/>
        <v/>
      </c>
      <c r="DF1157" s="13" t="str">
        <f t="shared" si="253"/>
        <v/>
      </c>
      <c r="DG1157" s="40">
        <f t="shared" si="254"/>
        <v>0</v>
      </c>
      <c r="DH1157" s="13" t="str">
        <f t="shared" si="248"/>
        <v/>
      </c>
      <c r="DI1157" s="22" t="str">
        <f t="shared" si="249"/>
        <v/>
      </c>
      <c r="DJ1157" s="13" t="str">
        <f>IF(DI1157="","",RANK(DI1157,$DI$9:$DI$1415,1)+COUNTIF($DI$9:DI1157,DI1157)-1)</f>
        <v/>
      </c>
      <c r="DK1157" s="13" t="str">
        <f t="shared" si="250"/>
        <v/>
      </c>
      <c r="DL1157" s="13" t="str">
        <f t="shared" si="255"/>
        <v/>
      </c>
      <c r="DM1157" s="14" t="str">
        <f t="shared" si="256"/>
        <v/>
      </c>
      <c r="DN1157" s="13" t="str">
        <f t="shared" si="257"/>
        <v/>
      </c>
      <c r="DO1157" s="40">
        <f t="shared" si="258"/>
        <v>0</v>
      </c>
      <c r="DP1157" s="40"/>
      <c r="DQ1157" s="13" t="str">
        <f t="shared" si="259"/>
        <v/>
      </c>
      <c r="DR1157" s="13"/>
      <c r="DS1157" s="13"/>
    </row>
    <row r="1158" spans="1:123" x14ac:dyDescent="0.2">
      <c r="A1158" s="22"/>
      <c r="B1158" s="22"/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2"/>
      <c r="AI1158" s="22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  <c r="BK1158" s="22"/>
      <c r="BL1158" s="22"/>
      <c r="BM1158" s="22"/>
      <c r="BN1158" s="22"/>
      <c r="BO1158" s="22"/>
      <c r="BP1158" s="22"/>
      <c r="BQ1158" s="22"/>
      <c r="BR1158" s="22"/>
      <c r="BS1158" s="22"/>
      <c r="BT1158" s="22"/>
      <c r="BU1158" s="22"/>
      <c r="BV1158" s="22"/>
      <c r="BW1158" s="22"/>
      <c r="BX1158" s="22"/>
      <c r="BY1158" s="22"/>
      <c r="BZ1158" s="22"/>
      <c r="CA1158" s="22"/>
      <c r="CB1158" s="22"/>
      <c r="CC1158" s="22"/>
      <c r="CD1158" s="22"/>
      <c r="CE1158" s="22"/>
      <c r="CF1158" s="22"/>
      <c r="CG1158" s="22"/>
      <c r="CH1158" s="22"/>
      <c r="CI1158" s="22"/>
      <c r="CJ1158" s="22"/>
      <c r="CK1158" s="22"/>
      <c r="CL1158" s="22"/>
      <c r="CM1158" s="22"/>
      <c r="CN1158" s="22"/>
      <c r="CO1158" s="22"/>
      <c r="CP1158" s="22"/>
      <c r="CQ1158" s="22"/>
      <c r="CR1158" s="22"/>
      <c r="CS1158" s="22"/>
      <c r="CT1158" s="22"/>
      <c r="CU1158" s="22"/>
      <c r="CV1158" s="22"/>
      <c r="CW1158" s="22"/>
      <c r="CX1158" s="22">
        <v>1150</v>
      </c>
      <c r="CY1158" s="13" t="s">
        <v>2582</v>
      </c>
      <c r="CZ1158" s="14" t="s">
        <v>2583</v>
      </c>
      <c r="DA1158" s="13" t="s">
        <v>95</v>
      </c>
      <c r="DB1158" s="13" t="s">
        <v>101</v>
      </c>
      <c r="DC1158" s="40"/>
      <c r="DD1158" s="13" t="str">
        <f t="shared" si="251"/>
        <v/>
      </c>
      <c r="DE1158" s="13" t="str">
        <f t="shared" si="252"/>
        <v/>
      </c>
      <c r="DF1158" s="13" t="str">
        <f t="shared" si="253"/>
        <v/>
      </c>
      <c r="DG1158" s="40">
        <f t="shared" si="254"/>
        <v>0</v>
      </c>
      <c r="DH1158" s="13" t="str">
        <f t="shared" si="248"/>
        <v/>
      </c>
      <c r="DI1158" s="22" t="str">
        <f t="shared" si="249"/>
        <v/>
      </c>
      <c r="DJ1158" s="13" t="str">
        <f>IF(DI1158="","",RANK(DI1158,$DI$9:$DI$1415,1)+COUNTIF($DI$9:DI1158,DI1158)-1)</f>
        <v/>
      </c>
      <c r="DK1158" s="13" t="str">
        <f t="shared" si="250"/>
        <v/>
      </c>
      <c r="DL1158" s="13" t="str">
        <f t="shared" si="255"/>
        <v/>
      </c>
      <c r="DM1158" s="14" t="str">
        <f t="shared" si="256"/>
        <v/>
      </c>
      <c r="DN1158" s="13" t="str">
        <f t="shared" si="257"/>
        <v/>
      </c>
      <c r="DO1158" s="40">
        <f t="shared" si="258"/>
        <v>0</v>
      </c>
      <c r="DP1158" s="40"/>
      <c r="DQ1158" s="13" t="str">
        <f t="shared" si="259"/>
        <v/>
      </c>
      <c r="DR1158" s="13"/>
      <c r="DS1158" s="13"/>
    </row>
    <row r="1159" spans="1:123" x14ac:dyDescent="0.2">
      <c r="A1159" s="22"/>
      <c r="B1159" s="22"/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  <c r="BW1159" s="22"/>
      <c r="BX1159" s="22"/>
      <c r="BY1159" s="22"/>
      <c r="BZ1159" s="22"/>
      <c r="CA1159" s="22"/>
      <c r="CB1159" s="22"/>
      <c r="CC1159" s="22"/>
      <c r="CD1159" s="22"/>
      <c r="CE1159" s="22"/>
      <c r="CF1159" s="22"/>
      <c r="CG1159" s="22"/>
      <c r="CH1159" s="22"/>
      <c r="CI1159" s="22"/>
      <c r="CJ1159" s="22"/>
      <c r="CK1159" s="22"/>
      <c r="CL1159" s="22"/>
      <c r="CM1159" s="22"/>
      <c r="CN1159" s="22"/>
      <c r="CO1159" s="22"/>
      <c r="CP1159" s="22"/>
      <c r="CQ1159" s="22"/>
      <c r="CR1159" s="22"/>
      <c r="CS1159" s="22"/>
      <c r="CT1159" s="22"/>
      <c r="CU1159" s="22"/>
      <c r="CV1159" s="22"/>
      <c r="CW1159" s="22"/>
      <c r="CX1159" s="22">
        <v>1151</v>
      </c>
      <c r="CY1159" s="13" t="s">
        <v>2584</v>
      </c>
      <c r="CZ1159" s="14" t="s">
        <v>2585</v>
      </c>
      <c r="DA1159" s="13" t="s">
        <v>96</v>
      </c>
      <c r="DB1159" s="13" t="s">
        <v>101</v>
      </c>
      <c r="DC1159" s="40"/>
      <c r="DD1159" s="13" t="str">
        <f t="shared" si="251"/>
        <v/>
      </c>
      <c r="DE1159" s="13" t="str">
        <f t="shared" si="252"/>
        <v/>
      </c>
      <c r="DF1159" s="13" t="str">
        <f t="shared" si="253"/>
        <v/>
      </c>
      <c r="DG1159" s="40">
        <f t="shared" si="254"/>
        <v>0</v>
      </c>
      <c r="DH1159" s="13" t="str">
        <f t="shared" si="248"/>
        <v/>
      </c>
      <c r="DI1159" s="22" t="str">
        <f t="shared" si="249"/>
        <v/>
      </c>
      <c r="DJ1159" s="13" t="str">
        <f>IF(DI1159="","",RANK(DI1159,$DI$9:$DI$1415,1)+COUNTIF($DI$9:DI1159,DI1159)-1)</f>
        <v/>
      </c>
      <c r="DK1159" s="13" t="str">
        <f t="shared" si="250"/>
        <v/>
      </c>
      <c r="DL1159" s="13" t="str">
        <f t="shared" si="255"/>
        <v/>
      </c>
      <c r="DM1159" s="14" t="str">
        <f t="shared" si="256"/>
        <v/>
      </c>
      <c r="DN1159" s="13" t="str">
        <f t="shared" si="257"/>
        <v/>
      </c>
      <c r="DO1159" s="40">
        <f t="shared" si="258"/>
        <v>0</v>
      </c>
      <c r="DP1159" s="40"/>
      <c r="DQ1159" s="13" t="str">
        <f t="shared" si="259"/>
        <v/>
      </c>
      <c r="DR1159" s="13"/>
      <c r="DS1159" s="13"/>
    </row>
    <row r="1160" spans="1:123" x14ac:dyDescent="0.2">
      <c r="A1160" s="22"/>
      <c r="B1160" s="22"/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  <c r="BK1160" s="22"/>
      <c r="BL1160" s="22"/>
      <c r="BM1160" s="22"/>
      <c r="BN1160" s="22"/>
      <c r="BO1160" s="22"/>
      <c r="BP1160" s="22"/>
      <c r="BQ1160" s="22"/>
      <c r="BR1160" s="22"/>
      <c r="BS1160" s="22"/>
      <c r="BT1160" s="22"/>
      <c r="BU1160" s="22"/>
      <c r="BV1160" s="22"/>
      <c r="BW1160" s="22"/>
      <c r="BX1160" s="22"/>
      <c r="BY1160" s="22"/>
      <c r="BZ1160" s="22"/>
      <c r="CA1160" s="22"/>
      <c r="CB1160" s="22"/>
      <c r="CC1160" s="22"/>
      <c r="CD1160" s="22"/>
      <c r="CE1160" s="22"/>
      <c r="CF1160" s="22"/>
      <c r="CG1160" s="22"/>
      <c r="CH1160" s="22"/>
      <c r="CI1160" s="22"/>
      <c r="CJ1160" s="22"/>
      <c r="CK1160" s="22"/>
      <c r="CL1160" s="22"/>
      <c r="CM1160" s="22"/>
      <c r="CN1160" s="22"/>
      <c r="CO1160" s="22"/>
      <c r="CP1160" s="22"/>
      <c r="CQ1160" s="22"/>
      <c r="CR1160" s="22"/>
      <c r="CS1160" s="22"/>
      <c r="CT1160" s="22"/>
      <c r="CU1160" s="22"/>
      <c r="CV1160" s="22"/>
      <c r="CW1160" s="22"/>
      <c r="CX1160" s="22">
        <v>1152</v>
      </c>
      <c r="CY1160" s="13" t="s">
        <v>2586</v>
      </c>
      <c r="CZ1160" s="14" t="s">
        <v>2587</v>
      </c>
      <c r="DA1160" s="13" t="s">
        <v>95</v>
      </c>
      <c r="DB1160" s="13" t="s">
        <v>100</v>
      </c>
      <c r="DC1160" s="40"/>
      <c r="DD1160" s="13" t="str">
        <f t="shared" si="251"/>
        <v/>
      </c>
      <c r="DE1160" s="13" t="str">
        <f t="shared" si="252"/>
        <v/>
      </c>
      <c r="DF1160" s="13" t="str">
        <f t="shared" si="253"/>
        <v/>
      </c>
      <c r="DG1160" s="40">
        <f t="shared" si="254"/>
        <v>0</v>
      </c>
      <c r="DH1160" s="13" t="str">
        <f t="shared" si="248"/>
        <v/>
      </c>
      <c r="DI1160" s="22" t="str">
        <f t="shared" si="249"/>
        <v/>
      </c>
      <c r="DJ1160" s="13" t="str">
        <f>IF(DI1160="","",RANK(DI1160,$DI$9:$DI$1415,1)+COUNTIF($DI$9:DI1160,DI1160)-1)</f>
        <v/>
      </c>
      <c r="DK1160" s="13" t="str">
        <f t="shared" si="250"/>
        <v/>
      </c>
      <c r="DL1160" s="13" t="str">
        <f t="shared" si="255"/>
        <v/>
      </c>
      <c r="DM1160" s="14" t="str">
        <f t="shared" si="256"/>
        <v/>
      </c>
      <c r="DN1160" s="13" t="str">
        <f t="shared" si="257"/>
        <v/>
      </c>
      <c r="DO1160" s="40">
        <f t="shared" si="258"/>
        <v>0</v>
      </c>
      <c r="DP1160" s="40"/>
      <c r="DQ1160" s="13" t="str">
        <f t="shared" si="259"/>
        <v/>
      </c>
      <c r="DR1160" s="13"/>
      <c r="DS1160" s="13"/>
    </row>
    <row r="1161" spans="1:123" x14ac:dyDescent="0.2">
      <c r="A1161" s="22"/>
      <c r="B1161" s="22"/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  <c r="BK1161" s="22"/>
      <c r="BL1161" s="22"/>
      <c r="BM1161" s="22"/>
      <c r="BN1161" s="22"/>
      <c r="BO1161" s="22"/>
      <c r="BP1161" s="22"/>
      <c r="BQ1161" s="22"/>
      <c r="BR1161" s="22"/>
      <c r="BS1161" s="22"/>
      <c r="BT1161" s="22"/>
      <c r="BU1161" s="22"/>
      <c r="BV1161" s="22"/>
      <c r="BW1161" s="22"/>
      <c r="BX1161" s="22"/>
      <c r="BY1161" s="22"/>
      <c r="BZ1161" s="22"/>
      <c r="CA1161" s="22"/>
      <c r="CB1161" s="22"/>
      <c r="CC1161" s="22"/>
      <c r="CD1161" s="22"/>
      <c r="CE1161" s="22"/>
      <c r="CF1161" s="22"/>
      <c r="CG1161" s="22"/>
      <c r="CH1161" s="22"/>
      <c r="CI1161" s="22"/>
      <c r="CJ1161" s="22"/>
      <c r="CK1161" s="22"/>
      <c r="CL1161" s="22"/>
      <c r="CM1161" s="22"/>
      <c r="CN1161" s="22"/>
      <c r="CO1161" s="22"/>
      <c r="CP1161" s="22"/>
      <c r="CQ1161" s="22"/>
      <c r="CR1161" s="22"/>
      <c r="CS1161" s="22"/>
      <c r="CT1161" s="22"/>
      <c r="CU1161" s="22"/>
      <c r="CV1161" s="22"/>
      <c r="CW1161" s="22"/>
      <c r="CX1161" s="22">
        <v>1153</v>
      </c>
      <c r="CY1161" s="13" t="s">
        <v>2588</v>
      </c>
      <c r="CZ1161" s="14" t="s">
        <v>2589</v>
      </c>
      <c r="DA1161" s="13" t="s">
        <v>95</v>
      </c>
      <c r="DB1161" s="13" t="s">
        <v>105</v>
      </c>
      <c r="DC1161" s="40"/>
      <c r="DD1161" s="13" t="str">
        <f t="shared" si="251"/>
        <v/>
      </c>
      <c r="DE1161" s="13" t="str">
        <f t="shared" si="252"/>
        <v/>
      </c>
      <c r="DF1161" s="13" t="str">
        <f t="shared" si="253"/>
        <v/>
      </c>
      <c r="DG1161" s="40">
        <f t="shared" si="254"/>
        <v>0</v>
      </c>
      <c r="DH1161" s="13" t="str">
        <f t="shared" ref="DH1161:DH1224" si="260">IF($DB1161=$DD$6,DB1161,"")</f>
        <v/>
      </c>
      <c r="DI1161" s="22" t="str">
        <f t="shared" ref="DI1161:DI1224" si="261">IF(DD1161&lt;&gt;"",1,"")</f>
        <v/>
      </c>
      <c r="DJ1161" s="13" t="str">
        <f>IF(DI1161="","",RANK(DI1161,$DI$9:$DI$1415,1)+COUNTIF($DI$9:DI1161,DI1161)-1)</f>
        <v/>
      </c>
      <c r="DK1161" s="13" t="str">
        <f t="shared" ref="DK1161:DK1224" si="262">IF(ISERROR((SMALL($DJ$9:$DJ$1415,CX1161))),"",(SMALL($DJ$9:$DJ$1415,CX1161)))</f>
        <v/>
      </c>
      <c r="DL1161" s="13" t="str">
        <f t="shared" si="255"/>
        <v/>
      </c>
      <c r="DM1161" s="14" t="str">
        <f t="shared" si="256"/>
        <v/>
      </c>
      <c r="DN1161" s="13" t="str">
        <f t="shared" si="257"/>
        <v/>
      </c>
      <c r="DO1161" s="40">
        <f t="shared" si="258"/>
        <v>0</v>
      </c>
      <c r="DP1161" s="40"/>
      <c r="DQ1161" s="13" t="str">
        <f t="shared" si="259"/>
        <v/>
      </c>
      <c r="DR1161" s="13"/>
      <c r="DS1161" s="13"/>
    </row>
    <row r="1162" spans="1:123" x14ac:dyDescent="0.2">
      <c r="A1162" s="22"/>
      <c r="B1162" s="22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  <c r="BK1162" s="22"/>
      <c r="BL1162" s="22"/>
      <c r="BM1162" s="22"/>
      <c r="BN1162" s="22"/>
      <c r="BO1162" s="22"/>
      <c r="BP1162" s="22"/>
      <c r="BQ1162" s="22"/>
      <c r="BR1162" s="22"/>
      <c r="BS1162" s="22"/>
      <c r="BT1162" s="22"/>
      <c r="BU1162" s="22"/>
      <c r="BV1162" s="22"/>
      <c r="BW1162" s="22"/>
      <c r="BX1162" s="22"/>
      <c r="BY1162" s="22"/>
      <c r="BZ1162" s="22"/>
      <c r="CA1162" s="22"/>
      <c r="CB1162" s="22"/>
      <c r="CC1162" s="22"/>
      <c r="CD1162" s="22"/>
      <c r="CE1162" s="22"/>
      <c r="CF1162" s="22"/>
      <c r="CG1162" s="22"/>
      <c r="CH1162" s="22"/>
      <c r="CI1162" s="22"/>
      <c r="CJ1162" s="22"/>
      <c r="CK1162" s="22"/>
      <c r="CL1162" s="22"/>
      <c r="CM1162" s="22"/>
      <c r="CN1162" s="22"/>
      <c r="CO1162" s="22"/>
      <c r="CP1162" s="22"/>
      <c r="CQ1162" s="22"/>
      <c r="CR1162" s="22"/>
      <c r="CS1162" s="22"/>
      <c r="CT1162" s="22"/>
      <c r="CU1162" s="22"/>
      <c r="CV1162" s="22"/>
      <c r="CW1162" s="22"/>
      <c r="CX1162" s="22">
        <v>1154</v>
      </c>
      <c r="CY1162" s="13" t="s">
        <v>2590</v>
      </c>
      <c r="CZ1162" s="14" t="s">
        <v>2591</v>
      </c>
      <c r="DA1162" s="13" t="s">
        <v>95</v>
      </c>
      <c r="DB1162" s="13" t="s">
        <v>105</v>
      </c>
      <c r="DC1162" s="40"/>
      <c r="DD1162" s="13" t="str">
        <f t="shared" ref="DD1162:DD1225" si="263">IF($DB1162=$DD$6,CY1162,"")</f>
        <v/>
      </c>
      <c r="DE1162" s="13" t="str">
        <f t="shared" ref="DE1162:DE1225" si="264">IF($DB1162=$DD$6,CZ1162,"")</f>
        <v/>
      </c>
      <c r="DF1162" s="13" t="str">
        <f t="shared" ref="DF1162:DF1225" si="265">IF($DB1162=$DD$6,DA1162,"")</f>
        <v/>
      </c>
      <c r="DG1162" s="40">
        <f t="shared" ref="DG1162:DG1225" si="266">IF($DB1162=$DD$6,DC1162,0)</f>
        <v>0</v>
      </c>
      <c r="DH1162" s="13" t="str">
        <f t="shared" si="260"/>
        <v/>
      </c>
      <c r="DI1162" s="22" t="str">
        <f t="shared" si="261"/>
        <v/>
      </c>
      <c r="DJ1162" s="13" t="str">
        <f>IF(DI1162="","",RANK(DI1162,$DI$9:$DI$1415,1)+COUNTIF($DI$9:DI1162,DI1162)-1)</f>
        <v/>
      </c>
      <c r="DK1162" s="13" t="str">
        <f t="shared" si="262"/>
        <v/>
      </c>
      <c r="DL1162" s="13" t="str">
        <f t="shared" ref="DL1162:DL1225" si="267">INDEX(DD$9:DD$1415,MATCH($DK1162,$DJ$9:$DJ$1415,0))</f>
        <v/>
      </c>
      <c r="DM1162" s="14" t="str">
        <f t="shared" ref="DM1162:DM1225" si="268">INDEX(DE$9:DE$1415,MATCH($DK1162,$DJ$9:$DJ$1415,0))</f>
        <v/>
      </c>
      <c r="DN1162" s="13" t="str">
        <f t="shared" ref="DN1162:DN1225" si="269">INDEX(DF$9:DF$1415,MATCH($DK1162,$DJ$9:$DJ$1415,0))</f>
        <v/>
      </c>
      <c r="DO1162" s="40">
        <f t="shared" ref="DO1162:DO1225" si="270">INDEX(DG$9:DG$1415,MATCH($DK1162,$DJ$9:$DJ$1415,0))</f>
        <v>0</v>
      </c>
      <c r="DP1162" s="40"/>
      <c r="DQ1162" s="13" t="str">
        <f t="shared" ref="DQ1162:DQ1225" si="271">INDEX(DH$9:DH$1415,MATCH($DK1162,$DJ$9:$DJ$1415,0))</f>
        <v/>
      </c>
      <c r="DR1162" s="13"/>
      <c r="DS1162" s="13"/>
    </row>
    <row r="1163" spans="1:123" x14ac:dyDescent="0.2">
      <c r="A1163" s="22"/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  <c r="BK1163" s="22"/>
      <c r="BL1163" s="22"/>
      <c r="BM1163" s="22"/>
      <c r="BN1163" s="22"/>
      <c r="BO1163" s="22"/>
      <c r="BP1163" s="22"/>
      <c r="BQ1163" s="22"/>
      <c r="BR1163" s="22"/>
      <c r="BS1163" s="22"/>
      <c r="BT1163" s="22"/>
      <c r="BU1163" s="22"/>
      <c r="BV1163" s="22"/>
      <c r="BW1163" s="22"/>
      <c r="BX1163" s="22"/>
      <c r="BY1163" s="22"/>
      <c r="BZ1163" s="22"/>
      <c r="CA1163" s="22"/>
      <c r="CB1163" s="22"/>
      <c r="CC1163" s="22"/>
      <c r="CD1163" s="22"/>
      <c r="CE1163" s="22"/>
      <c r="CF1163" s="22"/>
      <c r="CG1163" s="22"/>
      <c r="CH1163" s="22"/>
      <c r="CI1163" s="22"/>
      <c r="CJ1163" s="22"/>
      <c r="CK1163" s="22"/>
      <c r="CL1163" s="22"/>
      <c r="CM1163" s="22"/>
      <c r="CN1163" s="22"/>
      <c r="CO1163" s="22"/>
      <c r="CP1163" s="22"/>
      <c r="CQ1163" s="22"/>
      <c r="CR1163" s="22"/>
      <c r="CS1163" s="22"/>
      <c r="CT1163" s="22"/>
      <c r="CU1163" s="22"/>
      <c r="CV1163" s="22"/>
      <c r="CW1163" s="22"/>
      <c r="CX1163" s="22">
        <v>1155</v>
      </c>
      <c r="CY1163" s="13" t="s">
        <v>2592</v>
      </c>
      <c r="CZ1163" s="14" t="s">
        <v>2593</v>
      </c>
      <c r="DA1163" s="13" t="s">
        <v>96</v>
      </c>
      <c r="DB1163" s="13" t="s">
        <v>105</v>
      </c>
      <c r="DC1163" s="40"/>
      <c r="DD1163" s="13" t="str">
        <f t="shared" si="263"/>
        <v/>
      </c>
      <c r="DE1163" s="13" t="str">
        <f t="shared" si="264"/>
        <v/>
      </c>
      <c r="DF1163" s="13" t="str">
        <f t="shared" si="265"/>
        <v/>
      </c>
      <c r="DG1163" s="40">
        <f t="shared" si="266"/>
        <v>0</v>
      </c>
      <c r="DH1163" s="13" t="str">
        <f t="shared" si="260"/>
        <v/>
      </c>
      <c r="DI1163" s="22" t="str">
        <f t="shared" si="261"/>
        <v/>
      </c>
      <c r="DJ1163" s="13" t="str">
        <f>IF(DI1163="","",RANK(DI1163,$DI$9:$DI$1415,1)+COUNTIF($DI$9:DI1163,DI1163)-1)</f>
        <v/>
      </c>
      <c r="DK1163" s="13" t="str">
        <f t="shared" si="262"/>
        <v/>
      </c>
      <c r="DL1163" s="13" t="str">
        <f t="shared" si="267"/>
        <v/>
      </c>
      <c r="DM1163" s="14" t="str">
        <f t="shared" si="268"/>
        <v/>
      </c>
      <c r="DN1163" s="13" t="str">
        <f t="shared" si="269"/>
        <v/>
      </c>
      <c r="DO1163" s="40">
        <f t="shared" si="270"/>
        <v>0</v>
      </c>
      <c r="DP1163" s="40"/>
      <c r="DQ1163" s="13" t="str">
        <f t="shared" si="271"/>
        <v/>
      </c>
      <c r="DR1163" s="13"/>
      <c r="DS1163" s="13"/>
    </row>
    <row r="1164" spans="1:123" x14ac:dyDescent="0.2">
      <c r="A1164" s="22"/>
      <c r="B1164" s="22"/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2"/>
      <c r="AI1164" s="22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  <c r="BX1164" s="22"/>
      <c r="BY1164" s="22"/>
      <c r="BZ1164" s="22"/>
      <c r="CA1164" s="22"/>
      <c r="CB1164" s="22"/>
      <c r="CC1164" s="22"/>
      <c r="CD1164" s="22"/>
      <c r="CE1164" s="22"/>
      <c r="CF1164" s="22"/>
      <c r="CG1164" s="22"/>
      <c r="CH1164" s="22"/>
      <c r="CI1164" s="22"/>
      <c r="CJ1164" s="22"/>
      <c r="CK1164" s="22"/>
      <c r="CL1164" s="22"/>
      <c r="CM1164" s="22"/>
      <c r="CN1164" s="22"/>
      <c r="CO1164" s="22"/>
      <c r="CP1164" s="22"/>
      <c r="CQ1164" s="22"/>
      <c r="CR1164" s="22"/>
      <c r="CS1164" s="22"/>
      <c r="CT1164" s="22"/>
      <c r="CU1164" s="22"/>
      <c r="CV1164" s="22"/>
      <c r="CW1164" s="22"/>
      <c r="CX1164" s="22">
        <v>1156</v>
      </c>
      <c r="CY1164" s="13" t="s">
        <v>2594</v>
      </c>
      <c r="CZ1164" s="14" t="s">
        <v>2595</v>
      </c>
      <c r="DA1164" s="13" t="s">
        <v>95</v>
      </c>
      <c r="DB1164" s="13" t="s">
        <v>105</v>
      </c>
      <c r="DC1164" s="40"/>
      <c r="DD1164" s="13" t="str">
        <f t="shared" si="263"/>
        <v/>
      </c>
      <c r="DE1164" s="13" t="str">
        <f t="shared" si="264"/>
        <v/>
      </c>
      <c r="DF1164" s="13" t="str">
        <f t="shared" si="265"/>
        <v/>
      </c>
      <c r="DG1164" s="40">
        <f t="shared" si="266"/>
        <v>0</v>
      </c>
      <c r="DH1164" s="13" t="str">
        <f t="shared" si="260"/>
        <v/>
      </c>
      <c r="DI1164" s="22" t="str">
        <f t="shared" si="261"/>
        <v/>
      </c>
      <c r="DJ1164" s="13" t="str">
        <f>IF(DI1164="","",RANK(DI1164,$DI$9:$DI$1415,1)+COUNTIF($DI$9:DI1164,DI1164)-1)</f>
        <v/>
      </c>
      <c r="DK1164" s="13" t="str">
        <f t="shared" si="262"/>
        <v/>
      </c>
      <c r="DL1164" s="13" t="str">
        <f t="shared" si="267"/>
        <v/>
      </c>
      <c r="DM1164" s="14" t="str">
        <f t="shared" si="268"/>
        <v/>
      </c>
      <c r="DN1164" s="13" t="str">
        <f t="shared" si="269"/>
        <v/>
      </c>
      <c r="DO1164" s="40">
        <f t="shared" si="270"/>
        <v>0</v>
      </c>
      <c r="DP1164" s="40"/>
      <c r="DQ1164" s="13" t="str">
        <f t="shared" si="271"/>
        <v/>
      </c>
      <c r="DR1164" s="13"/>
      <c r="DS1164" s="13"/>
    </row>
    <row r="1165" spans="1:123" x14ac:dyDescent="0.2">
      <c r="A1165" s="22"/>
      <c r="B1165" s="22"/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  <c r="BK1165" s="22"/>
      <c r="BL1165" s="22"/>
      <c r="BM1165" s="22"/>
      <c r="BN1165" s="22"/>
      <c r="BO1165" s="22"/>
      <c r="BP1165" s="22"/>
      <c r="BQ1165" s="22"/>
      <c r="BR1165" s="22"/>
      <c r="BS1165" s="22"/>
      <c r="BT1165" s="22"/>
      <c r="BU1165" s="22"/>
      <c r="BV1165" s="22"/>
      <c r="BW1165" s="22"/>
      <c r="BX1165" s="22"/>
      <c r="BY1165" s="22"/>
      <c r="BZ1165" s="22"/>
      <c r="CA1165" s="22"/>
      <c r="CB1165" s="22"/>
      <c r="CC1165" s="22"/>
      <c r="CD1165" s="22"/>
      <c r="CE1165" s="22"/>
      <c r="CF1165" s="22"/>
      <c r="CG1165" s="22"/>
      <c r="CH1165" s="22"/>
      <c r="CI1165" s="22"/>
      <c r="CJ1165" s="22"/>
      <c r="CK1165" s="22"/>
      <c r="CL1165" s="22"/>
      <c r="CM1165" s="22"/>
      <c r="CN1165" s="22"/>
      <c r="CO1165" s="22"/>
      <c r="CP1165" s="22"/>
      <c r="CQ1165" s="22"/>
      <c r="CR1165" s="22"/>
      <c r="CS1165" s="22"/>
      <c r="CT1165" s="22"/>
      <c r="CU1165" s="22"/>
      <c r="CV1165" s="22"/>
      <c r="CW1165" s="22"/>
      <c r="CX1165" s="22">
        <v>1157</v>
      </c>
      <c r="CY1165" s="13" t="s">
        <v>2596</v>
      </c>
      <c r="CZ1165" s="14" t="s">
        <v>2597</v>
      </c>
      <c r="DA1165" s="13" t="s">
        <v>1802</v>
      </c>
      <c r="DB1165" s="13" t="s">
        <v>101</v>
      </c>
      <c r="DC1165" s="40"/>
      <c r="DD1165" s="13" t="str">
        <f t="shared" si="263"/>
        <v/>
      </c>
      <c r="DE1165" s="13" t="str">
        <f t="shared" si="264"/>
        <v/>
      </c>
      <c r="DF1165" s="13" t="str">
        <f t="shared" si="265"/>
        <v/>
      </c>
      <c r="DG1165" s="40">
        <f t="shared" si="266"/>
        <v>0</v>
      </c>
      <c r="DH1165" s="13" t="str">
        <f t="shared" si="260"/>
        <v/>
      </c>
      <c r="DI1165" s="22" t="str">
        <f t="shared" si="261"/>
        <v/>
      </c>
      <c r="DJ1165" s="13" t="str">
        <f>IF(DI1165="","",RANK(DI1165,$DI$9:$DI$1415,1)+COUNTIF($DI$9:DI1165,DI1165)-1)</f>
        <v/>
      </c>
      <c r="DK1165" s="13" t="str">
        <f t="shared" si="262"/>
        <v/>
      </c>
      <c r="DL1165" s="13" t="str">
        <f t="shared" si="267"/>
        <v/>
      </c>
      <c r="DM1165" s="14" t="str">
        <f t="shared" si="268"/>
        <v/>
      </c>
      <c r="DN1165" s="13" t="str">
        <f t="shared" si="269"/>
        <v/>
      </c>
      <c r="DO1165" s="40">
        <f t="shared" si="270"/>
        <v>0</v>
      </c>
      <c r="DP1165" s="40"/>
      <c r="DQ1165" s="13" t="str">
        <f t="shared" si="271"/>
        <v/>
      </c>
      <c r="DR1165" s="13"/>
      <c r="DS1165" s="13"/>
    </row>
    <row r="1166" spans="1:123" x14ac:dyDescent="0.2">
      <c r="A1166" s="22"/>
      <c r="B1166" s="22"/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2"/>
      <c r="AI1166" s="22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  <c r="BK1166" s="22"/>
      <c r="BL1166" s="22"/>
      <c r="BM1166" s="22"/>
      <c r="BN1166" s="22"/>
      <c r="BO1166" s="22"/>
      <c r="BP1166" s="22"/>
      <c r="BQ1166" s="22"/>
      <c r="BR1166" s="22"/>
      <c r="BS1166" s="22"/>
      <c r="BT1166" s="22"/>
      <c r="BU1166" s="22"/>
      <c r="BV1166" s="22"/>
      <c r="BW1166" s="22"/>
      <c r="BX1166" s="22"/>
      <c r="BY1166" s="22"/>
      <c r="BZ1166" s="22"/>
      <c r="CA1166" s="22"/>
      <c r="CB1166" s="22"/>
      <c r="CC1166" s="22"/>
      <c r="CD1166" s="22"/>
      <c r="CE1166" s="22"/>
      <c r="CF1166" s="22"/>
      <c r="CG1166" s="22"/>
      <c r="CH1166" s="22"/>
      <c r="CI1166" s="22"/>
      <c r="CJ1166" s="22"/>
      <c r="CK1166" s="22"/>
      <c r="CL1166" s="22"/>
      <c r="CM1166" s="22"/>
      <c r="CN1166" s="22"/>
      <c r="CO1166" s="22"/>
      <c r="CP1166" s="22"/>
      <c r="CQ1166" s="22"/>
      <c r="CR1166" s="22"/>
      <c r="CS1166" s="22"/>
      <c r="CT1166" s="22"/>
      <c r="CU1166" s="22"/>
      <c r="CV1166" s="22"/>
      <c r="CW1166" s="22"/>
      <c r="CX1166" s="22">
        <v>1158</v>
      </c>
      <c r="CY1166" s="13" t="s">
        <v>2598</v>
      </c>
      <c r="CZ1166" s="14" t="s">
        <v>2599</v>
      </c>
      <c r="DA1166" s="13" t="s">
        <v>95</v>
      </c>
      <c r="DB1166" s="13" t="s">
        <v>101</v>
      </c>
      <c r="DC1166" s="40"/>
      <c r="DD1166" s="13" t="str">
        <f t="shared" si="263"/>
        <v/>
      </c>
      <c r="DE1166" s="13" t="str">
        <f t="shared" si="264"/>
        <v/>
      </c>
      <c r="DF1166" s="13" t="str">
        <f t="shared" si="265"/>
        <v/>
      </c>
      <c r="DG1166" s="40">
        <f t="shared" si="266"/>
        <v>0</v>
      </c>
      <c r="DH1166" s="13" t="str">
        <f t="shared" si="260"/>
        <v/>
      </c>
      <c r="DI1166" s="22" t="str">
        <f t="shared" si="261"/>
        <v/>
      </c>
      <c r="DJ1166" s="13" t="str">
        <f>IF(DI1166="","",RANK(DI1166,$DI$9:$DI$1415,1)+COUNTIF($DI$9:DI1166,DI1166)-1)</f>
        <v/>
      </c>
      <c r="DK1166" s="13" t="str">
        <f t="shared" si="262"/>
        <v/>
      </c>
      <c r="DL1166" s="13" t="str">
        <f t="shared" si="267"/>
        <v/>
      </c>
      <c r="DM1166" s="14" t="str">
        <f t="shared" si="268"/>
        <v/>
      </c>
      <c r="DN1166" s="13" t="str">
        <f t="shared" si="269"/>
        <v/>
      </c>
      <c r="DO1166" s="40">
        <f t="shared" si="270"/>
        <v>0</v>
      </c>
      <c r="DP1166" s="40"/>
      <c r="DQ1166" s="13" t="str">
        <f t="shared" si="271"/>
        <v/>
      </c>
      <c r="DR1166" s="13"/>
      <c r="DS1166" s="13"/>
    </row>
    <row r="1167" spans="1:123" x14ac:dyDescent="0.2">
      <c r="A1167" s="22"/>
      <c r="B1167" s="22"/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2"/>
      <c r="AI1167" s="22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  <c r="BK1167" s="22"/>
      <c r="BL1167" s="22"/>
      <c r="BM1167" s="22"/>
      <c r="BN1167" s="22"/>
      <c r="BO1167" s="22"/>
      <c r="BP1167" s="22"/>
      <c r="BQ1167" s="22"/>
      <c r="BR1167" s="22"/>
      <c r="BS1167" s="22"/>
      <c r="BT1167" s="22"/>
      <c r="BU1167" s="22"/>
      <c r="BV1167" s="22"/>
      <c r="BW1167" s="22"/>
      <c r="BX1167" s="22"/>
      <c r="BY1167" s="22"/>
      <c r="BZ1167" s="22"/>
      <c r="CA1167" s="22"/>
      <c r="CB1167" s="22"/>
      <c r="CC1167" s="22"/>
      <c r="CD1167" s="22"/>
      <c r="CE1167" s="22"/>
      <c r="CF1167" s="22"/>
      <c r="CG1167" s="22"/>
      <c r="CH1167" s="22"/>
      <c r="CI1167" s="22"/>
      <c r="CJ1167" s="22"/>
      <c r="CK1167" s="22"/>
      <c r="CL1167" s="22"/>
      <c r="CM1167" s="22"/>
      <c r="CN1167" s="22"/>
      <c r="CO1167" s="22"/>
      <c r="CP1167" s="22"/>
      <c r="CQ1167" s="22"/>
      <c r="CR1167" s="22"/>
      <c r="CS1167" s="22"/>
      <c r="CT1167" s="22"/>
      <c r="CU1167" s="22"/>
      <c r="CV1167" s="22"/>
      <c r="CW1167" s="22"/>
      <c r="CX1167" s="22">
        <v>1159</v>
      </c>
      <c r="CY1167" s="13" t="s">
        <v>2600</v>
      </c>
      <c r="CZ1167" s="14" t="s">
        <v>2601</v>
      </c>
      <c r="DA1167" s="13" t="s">
        <v>95</v>
      </c>
      <c r="DB1167" s="13" t="s">
        <v>101</v>
      </c>
      <c r="DC1167" s="40"/>
      <c r="DD1167" s="13" t="str">
        <f t="shared" si="263"/>
        <v/>
      </c>
      <c r="DE1167" s="13" t="str">
        <f t="shared" si="264"/>
        <v/>
      </c>
      <c r="DF1167" s="13" t="str">
        <f t="shared" si="265"/>
        <v/>
      </c>
      <c r="DG1167" s="40">
        <f t="shared" si="266"/>
        <v>0</v>
      </c>
      <c r="DH1167" s="13" t="str">
        <f t="shared" si="260"/>
        <v/>
      </c>
      <c r="DI1167" s="22" t="str">
        <f t="shared" si="261"/>
        <v/>
      </c>
      <c r="DJ1167" s="13" t="str">
        <f>IF(DI1167="","",RANK(DI1167,$DI$9:$DI$1415,1)+COUNTIF($DI$9:DI1167,DI1167)-1)</f>
        <v/>
      </c>
      <c r="DK1167" s="13" t="str">
        <f t="shared" si="262"/>
        <v/>
      </c>
      <c r="DL1167" s="13" t="str">
        <f t="shared" si="267"/>
        <v/>
      </c>
      <c r="DM1167" s="14" t="str">
        <f t="shared" si="268"/>
        <v/>
      </c>
      <c r="DN1167" s="13" t="str">
        <f t="shared" si="269"/>
        <v/>
      </c>
      <c r="DO1167" s="40">
        <f t="shared" si="270"/>
        <v>0</v>
      </c>
      <c r="DP1167" s="40"/>
      <c r="DQ1167" s="13" t="str">
        <f t="shared" si="271"/>
        <v/>
      </c>
      <c r="DR1167" s="13"/>
      <c r="DS1167" s="13"/>
    </row>
    <row r="1168" spans="1:123" x14ac:dyDescent="0.2">
      <c r="A1168" s="22"/>
      <c r="B1168" s="22"/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2"/>
      <c r="AI1168" s="22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  <c r="BK1168" s="22"/>
      <c r="BL1168" s="22"/>
      <c r="BM1168" s="22"/>
      <c r="BN1168" s="22"/>
      <c r="BO1168" s="22"/>
      <c r="BP1168" s="22"/>
      <c r="BQ1168" s="22"/>
      <c r="BR1168" s="22"/>
      <c r="BS1168" s="22"/>
      <c r="BT1168" s="22"/>
      <c r="BU1168" s="22"/>
      <c r="BV1168" s="22"/>
      <c r="BW1168" s="22"/>
      <c r="BX1168" s="22"/>
      <c r="BY1168" s="22"/>
      <c r="BZ1168" s="22"/>
      <c r="CA1168" s="22"/>
      <c r="CB1168" s="22"/>
      <c r="CC1168" s="22"/>
      <c r="CD1168" s="22"/>
      <c r="CE1168" s="22"/>
      <c r="CF1168" s="22"/>
      <c r="CG1168" s="22"/>
      <c r="CH1168" s="22"/>
      <c r="CI1168" s="22"/>
      <c r="CJ1168" s="22"/>
      <c r="CK1168" s="22"/>
      <c r="CL1168" s="22"/>
      <c r="CM1168" s="22"/>
      <c r="CN1168" s="22"/>
      <c r="CO1168" s="22"/>
      <c r="CP1168" s="22"/>
      <c r="CQ1168" s="22"/>
      <c r="CR1168" s="22"/>
      <c r="CS1168" s="22"/>
      <c r="CT1168" s="22"/>
      <c r="CU1168" s="22"/>
      <c r="CV1168" s="22"/>
      <c r="CW1168" s="22"/>
      <c r="CX1168" s="22">
        <v>1160</v>
      </c>
      <c r="CY1168" s="13" t="s">
        <v>2602</v>
      </c>
      <c r="CZ1168" s="14" t="s">
        <v>2603</v>
      </c>
      <c r="DA1168" s="13" t="s">
        <v>95</v>
      </c>
      <c r="DB1168" s="13" t="s">
        <v>2581</v>
      </c>
      <c r="DC1168" s="40"/>
      <c r="DD1168" s="13" t="str">
        <f t="shared" si="263"/>
        <v/>
      </c>
      <c r="DE1168" s="13" t="str">
        <f t="shared" si="264"/>
        <v/>
      </c>
      <c r="DF1168" s="13" t="str">
        <f t="shared" si="265"/>
        <v/>
      </c>
      <c r="DG1168" s="40">
        <f t="shared" si="266"/>
        <v>0</v>
      </c>
      <c r="DH1168" s="13" t="str">
        <f t="shared" si="260"/>
        <v/>
      </c>
      <c r="DI1168" s="22" t="str">
        <f t="shared" si="261"/>
        <v/>
      </c>
      <c r="DJ1168" s="13" t="str">
        <f>IF(DI1168="","",RANK(DI1168,$DI$9:$DI$1415,1)+COUNTIF($DI$9:DI1168,DI1168)-1)</f>
        <v/>
      </c>
      <c r="DK1168" s="13" t="str">
        <f t="shared" si="262"/>
        <v/>
      </c>
      <c r="DL1168" s="13" t="str">
        <f t="shared" si="267"/>
        <v/>
      </c>
      <c r="DM1168" s="14" t="str">
        <f t="shared" si="268"/>
        <v/>
      </c>
      <c r="DN1168" s="13" t="str">
        <f t="shared" si="269"/>
        <v/>
      </c>
      <c r="DO1168" s="40">
        <f t="shared" si="270"/>
        <v>0</v>
      </c>
      <c r="DP1168" s="40"/>
      <c r="DQ1168" s="13" t="str">
        <f t="shared" si="271"/>
        <v/>
      </c>
      <c r="DR1168" s="13"/>
      <c r="DS1168" s="13"/>
    </row>
    <row r="1169" spans="1:123" x14ac:dyDescent="0.2">
      <c r="A1169" s="22"/>
      <c r="B1169" s="22"/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  <c r="BK1169" s="22"/>
      <c r="BL1169" s="22"/>
      <c r="BM1169" s="22"/>
      <c r="BN1169" s="22"/>
      <c r="BO1169" s="22"/>
      <c r="BP1169" s="22"/>
      <c r="BQ1169" s="22"/>
      <c r="BR1169" s="22"/>
      <c r="BS1169" s="22"/>
      <c r="BT1169" s="22"/>
      <c r="BU1169" s="22"/>
      <c r="BV1169" s="22"/>
      <c r="BW1169" s="22"/>
      <c r="BX1169" s="22"/>
      <c r="BY1169" s="22"/>
      <c r="BZ1169" s="22"/>
      <c r="CA1169" s="22"/>
      <c r="CB1169" s="22"/>
      <c r="CC1169" s="22"/>
      <c r="CD1169" s="22"/>
      <c r="CE1169" s="22"/>
      <c r="CF1169" s="22"/>
      <c r="CG1169" s="22"/>
      <c r="CH1169" s="22"/>
      <c r="CI1169" s="22"/>
      <c r="CJ1169" s="22"/>
      <c r="CK1169" s="22"/>
      <c r="CL1169" s="22"/>
      <c r="CM1169" s="22"/>
      <c r="CN1169" s="22"/>
      <c r="CO1169" s="22"/>
      <c r="CP1169" s="22"/>
      <c r="CQ1169" s="22"/>
      <c r="CR1169" s="22"/>
      <c r="CS1169" s="22"/>
      <c r="CT1169" s="22"/>
      <c r="CU1169" s="22"/>
      <c r="CV1169" s="22"/>
      <c r="CW1169" s="22"/>
      <c r="CX1169" s="22">
        <v>1161</v>
      </c>
      <c r="CY1169" s="13" t="s">
        <v>2604</v>
      </c>
      <c r="CZ1169" s="14" t="s">
        <v>2261</v>
      </c>
      <c r="DA1169" s="13" t="s">
        <v>95</v>
      </c>
      <c r="DB1169" s="13" t="s">
        <v>51</v>
      </c>
      <c r="DC1169" s="40"/>
      <c r="DD1169" s="13" t="str">
        <f t="shared" si="263"/>
        <v/>
      </c>
      <c r="DE1169" s="13" t="str">
        <f t="shared" si="264"/>
        <v/>
      </c>
      <c r="DF1169" s="13" t="str">
        <f t="shared" si="265"/>
        <v/>
      </c>
      <c r="DG1169" s="40">
        <f t="shared" si="266"/>
        <v>0</v>
      </c>
      <c r="DH1169" s="13" t="str">
        <f t="shared" si="260"/>
        <v/>
      </c>
      <c r="DI1169" s="22" t="str">
        <f t="shared" si="261"/>
        <v/>
      </c>
      <c r="DJ1169" s="13" t="str">
        <f>IF(DI1169="","",RANK(DI1169,$DI$9:$DI$1415,1)+COUNTIF($DI$9:DI1169,DI1169)-1)</f>
        <v/>
      </c>
      <c r="DK1169" s="13" t="str">
        <f t="shared" si="262"/>
        <v/>
      </c>
      <c r="DL1169" s="13" t="str">
        <f t="shared" si="267"/>
        <v/>
      </c>
      <c r="DM1169" s="14" t="str">
        <f t="shared" si="268"/>
        <v/>
      </c>
      <c r="DN1169" s="13" t="str">
        <f t="shared" si="269"/>
        <v/>
      </c>
      <c r="DO1169" s="40">
        <f t="shared" si="270"/>
        <v>0</v>
      </c>
      <c r="DP1169" s="40"/>
      <c r="DQ1169" s="13" t="str">
        <f t="shared" si="271"/>
        <v/>
      </c>
      <c r="DR1169" s="13"/>
      <c r="DS1169" s="13"/>
    </row>
    <row r="1170" spans="1:123" x14ac:dyDescent="0.2">
      <c r="A1170" s="22"/>
      <c r="B1170" s="22"/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2"/>
      <c r="AI1170" s="22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  <c r="BK1170" s="22"/>
      <c r="BL1170" s="22"/>
      <c r="BM1170" s="22"/>
      <c r="BN1170" s="22"/>
      <c r="BO1170" s="22"/>
      <c r="BP1170" s="22"/>
      <c r="BQ1170" s="22"/>
      <c r="BR1170" s="22"/>
      <c r="BS1170" s="22"/>
      <c r="BT1170" s="22"/>
      <c r="BU1170" s="22"/>
      <c r="BV1170" s="22"/>
      <c r="BW1170" s="22"/>
      <c r="BX1170" s="22"/>
      <c r="BY1170" s="22"/>
      <c r="BZ1170" s="22"/>
      <c r="CA1170" s="22"/>
      <c r="CB1170" s="22"/>
      <c r="CC1170" s="22"/>
      <c r="CD1170" s="22"/>
      <c r="CE1170" s="22"/>
      <c r="CF1170" s="22"/>
      <c r="CG1170" s="22"/>
      <c r="CH1170" s="22"/>
      <c r="CI1170" s="22"/>
      <c r="CJ1170" s="22"/>
      <c r="CK1170" s="22"/>
      <c r="CL1170" s="22"/>
      <c r="CM1170" s="22"/>
      <c r="CN1170" s="22"/>
      <c r="CO1170" s="22"/>
      <c r="CP1170" s="22"/>
      <c r="CQ1170" s="22"/>
      <c r="CR1170" s="22"/>
      <c r="CS1170" s="22"/>
      <c r="CT1170" s="22"/>
      <c r="CU1170" s="22"/>
      <c r="CV1170" s="22"/>
      <c r="CW1170" s="22"/>
      <c r="CX1170" s="22">
        <v>1162</v>
      </c>
      <c r="CY1170" s="13" t="s">
        <v>2605</v>
      </c>
      <c r="CZ1170" s="14" t="s">
        <v>2606</v>
      </c>
      <c r="DA1170" s="13" t="s">
        <v>95</v>
      </c>
      <c r="DB1170" s="13" t="s">
        <v>101</v>
      </c>
      <c r="DC1170" s="40"/>
      <c r="DD1170" s="13" t="str">
        <f t="shared" si="263"/>
        <v/>
      </c>
      <c r="DE1170" s="13" t="str">
        <f t="shared" si="264"/>
        <v/>
      </c>
      <c r="DF1170" s="13" t="str">
        <f t="shared" si="265"/>
        <v/>
      </c>
      <c r="DG1170" s="40">
        <f t="shared" si="266"/>
        <v>0</v>
      </c>
      <c r="DH1170" s="13" t="str">
        <f t="shared" si="260"/>
        <v/>
      </c>
      <c r="DI1170" s="22" t="str">
        <f t="shared" si="261"/>
        <v/>
      </c>
      <c r="DJ1170" s="13" t="str">
        <f>IF(DI1170="","",RANK(DI1170,$DI$9:$DI$1415,1)+COUNTIF($DI$9:DI1170,DI1170)-1)</f>
        <v/>
      </c>
      <c r="DK1170" s="13" t="str">
        <f t="shared" si="262"/>
        <v/>
      </c>
      <c r="DL1170" s="13" t="str">
        <f t="shared" si="267"/>
        <v/>
      </c>
      <c r="DM1170" s="14" t="str">
        <f t="shared" si="268"/>
        <v/>
      </c>
      <c r="DN1170" s="13" t="str">
        <f t="shared" si="269"/>
        <v/>
      </c>
      <c r="DO1170" s="40">
        <f t="shared" si="270"/>
        <v>0</v>
      </c>
      <c r="DP1170" s="40"/>
      <c r="DQ1170" s="13" t="str">
        <f t="shared" si="271"/>
        <v/>
      </c>
      <c r="DR1170" s="13"/>
      <c r="DS1170" s="13"/>
    </row>
    <row r="1171" spans="1:123" x14ac:dyDescent="0.2">
      <c r="A1171" s="22"/>
      <c r="B1171" s="22"/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  <c r="CC1171" s="22"/>
      <c r="CD1171" s="22"/>
      <c r="CE1171" s="22"/>
      <c r="CF1171" s="22"/>
      <c r="CG1171" s="22"/>
      <c r="CH1171" s="22"/>
      <c r="CI1171" s="22"/>
      <c r="CJ1171" s="22"/>
      <c r="CK1171" s="22"/>
      <c r="CL1171" s="22"/>
      <c r="CM1171" s="22"/>
      <c r="CN1171" s="22"/>
      <c r="CO1171" s="22"/>
      <c r="CP1171" s="22"/>
      <c r="CQ1171" s="22"/>
      <c r="CR1171" s="22"/>
      <c r="CS1171" s="22"/>
      <c r="CT1171" s="22"/>
      <c r="CU1171" s="22"/>
      <c r="CV1171" s="22"/>
      <c r="CW1171" s="22"/>
      <c r="CX1171" s="22">
        <v>1163</v>
      </c>
      <c r="CY1171" s="13" t="s">
        <v>2607</v>
      </c>
      <c r="CZ1171" s="14" t="s">
        <v>2608</v>
      </c>
      <c r="DA1171" s="13" t="s">
        <v>95</v>
      </c>
      <c r="DB1171" s="13" t="s">
        <v>52</v>
      </c>
      <c r="DC1171" s="40"/>
      <c r="DD1171" s="13" t="str">
        <f t="shared" si="263"/>
        <v/>
      </c>
      <c r="DE1171" s="13" t="str">
        <f t="shared" si="264"/>
        <v/>
      </c>
      <c r="DF1171" s="13" t="str">
        <f t="shared" si="265"/>
        <v/>
      </c>
      <c r="DG1171" s="40">
        <f t="shared" si="266"/>
        <v>0</v>
      </c>
      <c r="DH1171" s="13" t="str">
        <f t="shared" si="260"/>
        <v/>
      </c>
      <c r="DI1171" s="22" t="str">
        <f t="shared" si="261"/>
        <v/>
      </c>
      <c r="DJ1171" s="13" t="str">
        <f>IF(DI1171="","",RANK(DI1171,$DI$9:$DI$1415,1)+COUNTIF($DI$9:DI1171,DI1171)-1)</f>
        <v/>
      </c>
      <c r="DK1171" s="13" t="str">
        <f t="shared" si="262"/>
        <v/>
      </c>
      <c r="DL1171" s="13" t="str">
        <f t="shared" si="267"/>
        <v/>
      </c>
      <c r="DM1171" s="14" t="str">
        <f t="shared" si="268"/>
        <v/>
      </c>
      <c r="DN1171" s="13" t="str">
        <f t="shared" si="269"/>
        <v/>
      </c>
      <c r="DO1171" s="40">
        <f t="shared" si="270"/>
        <v>0</v>
      </c>
      <c r="DP1171" s="40"/>
      <c r="DQ1171" s="13" t="str">
        <f t="shared" si="271"/>
        <v/>
      </c>
      <c r="DR1171" s="13"/>
      <c r="DS1171" s="13"/>
    </row>
    <row r="1172" spans="1:123" x14ac:dyDescent="0.2">
      <c r="A1172" s="22"/>
      <c r="B1172" s="22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2"/>
      <c r="AI1172" s="22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  <c r="BK1172" s="22"/>
      <c r="BL1172" s="22"/>
      <c r="BM1172" s="22"/>
      <c r="BN1172" s="22"/>
      <c r="BO1172" s="22"/>
      <c r="BP1172" s="22"/>
      <c r="BQ1172" s="22"/>
      <c r="BR1172" s="22"/>
      <c r="BS1172" s="22"/>
      <c r="BT1172" s="22"/>
      <c r="BU1172" s="22"/>
      <c r="BV1172" s="22"/>
      <c r="BW1172" s="22"/>
      <c r="BX1172" s="22"/>
      <c r="BY1172" s="22"/>
      <c r="BZ1172" s="22"/>
      <c r="CA1172" s="22"/>
      <c r="CB1172" s="22"/>
      <c r="CC1172" s="22"/>
      <c r="CD1172" s="22"/>
      <c r="CE1172" s="22"/>
      <c r="CF1172" s="22"/>
      <c r="CG1172" s="22"/>
      <c r="CH1172" s="22"/>
      <c r="CI1172" s="22"/>
      <c r="CJ1172" s="22"/>
      <c r="CK1172" s="22"/>
      <c r="CL1172" s="22"/>
      <c r="CM1172" s="22"/>
      <c r="CN1172" s="22"/>
      <c r="CO1172" s="22"/>
      <c r="CP1172" s="22"/>
      <c r="CQ1172" s="22"/>
      <c r="CR1172" s="22"/>
      <c r="CS1172" s="22"/>
      <c r="CT1172" s="22"/>
      <c r="CU1172" s="22"/>
      <c r="CV1172" s="22"/>
      <c r="CW1172" s="22"/>
      <c r="CX1172" s="22">
        <v>1164</v>
      </c>
      <c r="CY1172" s="13" t="s">
        <v>2609</v>
      </c>
      <c r="CZ1172" s="14" t="s">
        <v>2610</v>
      </c>
      <c r="DA1172" s="13" t="s">
        <v>95</v>
      </c>
      <c r="DB1172" s="13" t="s">
        <v>102</v>
      </c>
      <c r="DC1172" s="40"/>
      <c r="DD1172" s="13" t="str">
        <f t="shared" si="263"/>
        <v/>
      </c>
      <c r="DE1172" s="13" t="str">
        <f t="shared" si="264"/>
        <v/>
      </c>
      <c r="DF1172" s="13" t="str">
        <f t="shared" si="265"/>
        <v/>
      </c>
      <c r="DG1172" s="40">
        <f t="shared" si="266"/>
        <v>0</v>
      </c>
      <c r="DH1172" s="13" t="str">
        <f t="shared" si="260"/>
        <v/>
      </c>
      <c r="DI1172" s="22" t="str">
        <f t="shared" si="261"/>
        <v/>
      </c>
      <c r="DJ1172" s="13" t="str">
        <f>IF(DI1172="","",RANK(DI1172,$DI$9:$DI$1415,1)+COUNTIF($DI$9:DI1172,DI1172)-1)</f>
        <v/>
      </c>
      <c r="DK1172" s="13" t="str">
        <f t="shared" si="262"/>
        <v/>
      </c>
      <c r="DL1172" s="13" t="str">
        <f t="shared" si="267"/>
        <v/>
      </c>
      <c r="DM1172" s="14" t="str">
        <f t="shared" si="268"/>
        <v/>
      </c>
      <c r="DN1172" s="13" t="str">
        <f t="shared" si="269"/>
        <v/>
      </c>
      <c r="DO1172" s="40">
        <f t="shared" si="270"/>
        <v>0</v>
      </c>
      <c r="DP1172" s="40"/>
      <c r="DQ1172" s="13" t="str">
        <f t="shared" si="271"/>
        <v/>
      </c>
      <c r="DR1172" s="13"/>
      <c r="DS1172" s="13"/>
    </row>
    <row r="1173" spans="1:123" x14ac:dyDescent="0.2">
      <c r="A1173" s="22"/>
      <c r="B1173" s="22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  <c r="BW1173" s="22"/>
      <c r="BX1173" s="22"/>
      <c r="BY1173" s="22"/>
      <c r="BZ1173" s="22"/>
      <c r="CA1173" s="22"/>
      <c r="CB1173" s="22"/>
      <c r="CC1173" s="22"/>
      <c r="CD1173" s="22"/>
      <c r="CE1173" s="22"/>
      <c r="CF1173" s="22"/>
      <c r="CG1173" s="22"/>
      <c r="CH1173" s="22"/>
      <c r="CI1173" s="22"/>
      <c r="CJ1173" s="22"/>
      <c r="CK1173" s="22"/>
      <c r="CL1173" s="22"/>
      <c r="CM1173" s="22"/>
      <c r="CN1173" s="22"/>
      <c r="CO1173" s="22"/>
      <c r="CP1173" s="22"/>
      <c r="CQ1173" s="22"/>
      <c r="CR1173" s="22"/>
      <c r="CS1173" s="22"/>
      <c r="CT1173" s="22"/>
      <c r="CU1173" s="22"/>
      <c r="CV1173" s="22"/>
      <c r="CW1173" s="22"/>
      <c r="CX1173" s="22">
        <v>1165</v>
      </c>
      <c r="CY1173" s="13" t="s">
        <v>2611</v>
      </c>
      <c r="CZ1173" s="14" t="s">
        <v>2612</v>
      </c>
      <c r="DA1173" s="13" t="s">
        <v>95</v>
      </c>
      <c r="DB1173" s="13" t="s">
        <v>102</v>
      </c>
      <c r="DC1173" s="40"/>
      <c r="DD1173" s="13" t="str">
        <f t="shared" si="263"/>
        <v/>
      </c>
      <c r="DE1173" s="13" t="str">
        <f t="shared" si="264"/>
        <v/>
      </c>
      <c r="DF1173" s="13" t="str">
        <f t="shared" si="265"/>
        <v/>
      </c>
      <c r="DG1173" s="40">
        <f t="shared" si="266"/>
        <v>0</v>
      </c>
      <c r="DH1173" s="13" t="str">
        <f t="shared" si="260"/>
        <v/>
      </c>
      <c r="DI1173" s="22" t="str">
        <f t="shared" si="261"/>
        <v/>
      </c>
      <c r="DJ1173" s="13" t="str">
        <f>IF(DI1173="","",RANK(DI1173,$DI$9:$DI$1415,1)+COUNTIF($DI$9:DI1173,DI1173)-1)</f>
        <v/>
      </c>
      <c r="DK1173" s="13" t="str">
        <f t="shared" si="262"/>
        <v/>
      </c>
      <c r="DL1173" s="13" t="str">
        <f t="shared" si="267"/>
        <v/>
      </c>
      <c r="DM1173" s="14" t="str">
        <f t="shared" si="268"/>
        <v/>
      </c>
      <c r="DN1173" s="13" t="str">
        <f t="shared" si="269"/>
        <v/>
      </c>
      <c r="DO1173" s="40">
        <f t="shared" si="270"/>
        <v>0</v>
      </c>
      <c r="DP1173" s="40"/>
      <c r="DQ1173" s="13" t="str">
        <f t="shared" si="271"/>
        <v/>
      </c>
      <c r="DR1173" s="13"/>
      <c r="DS1173" s="13"/>
    </row>
    <row r="1174" spans="1:123" x14ac:dyDescent="0.2">
      <c r="A1174" s="22"/>
      <c r="B1174" s="22"/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2"/>
      <c r="AI1174" s="22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  <c r="BK1174" s="22"/>
      <c r="BL1174" s="22"/>
      <c r="BM1174" s="22"/>
      <c r="BN1174" s="22"/>
      <c r="BO1174" s="22"/>
      <c r="BP1174" s="22"/>
      <c r="BQ1174" s="22"/>
      <c r="BR1174" s="22"/>
      <c r="BS1174" s="22"/>
      <c r="BT1174" s="22"/>
      <c r="BU1174" s="22"/>
      <c r="BV1174" s="22"/>
      <c r="BW1174" s="22"/>
      <c r="BX1174" s="22"/>
      <c r="BY1174" s="22"/>
      <c r="BZ1174" s="22"/>
      <c r="CA1174" s="22"/>
      <c r="CB1174" s="22"/>
      <c r="CC1174" s="22"/>
      <c r="CD1174" s="22"/>
      <c r="CE1174" s="22"/>
      <c r="CF1174" s="22"/>
      <c r="CG1174" s="22"/>
      <c r="CH1174" s="22"/>
      <c r="CI1174" s="22"/>
      <c r="CJ1174" s="22"/>
      <c r="CK1174" s="22"/>
      <c r="CL1174" s="22"/>
      <c r="CM1174" s="22"/>
      <c r="CN1174" s="22"/>
      <c r="CO1174" s="22"/>
      <c r="CP1174" s="22"/>
      <c r="CQ1174" s="22"/>
      <c r="CR1174" s="22"/>
      <c r="CS1174" s="22"/>
      <c r="CT1174" s="22"/>
      <c r="CU1174" s="22"/>
      <c r="CV1174" s="22"/>
      <c r="CW1174" s="22"/>
      <c r="CX1174" s="22">
        <v>1166</v>
      </c>
      <c r="CY1174" s="13" t="s">
        <v>2613</v>
      </c>
      <c r="CZ1174" s="14" t="s">
        <v>2614</v>
      </c>
      <c r="DA1174" s="13" t="s">
        <v>96</v>
      </c>
      <c r="DB1174" s="13" t="s">
        <v>101</v>
      </c>
      <c r="DC1174" s="40"/>
      <c r="DD1174" s="13" t="str">
        <f t="shared" si="263"/>
        <v/>
      </c>
      <c r="DE1174" s="13" t="str">
        <f t="shared" si="264"/>
        <v/>
      </c>
      <c r="DF1174" s="13" t="str">
        <f t="shared" si="265"/>
        <v/>
      </c>
      <c r="DG1174" s="40">
        <f t="shared" si="266"/>
        <v>0</v>
      </c>
      <c r="DH1174" s="13" t="str">
        <f t="shared" si="260"/>
        <v/>
      </c>
      <c r="DI1174" s="22" t="str">
        <f t="shared" si="261"/>
        <v/>
      </c>
      <c r="DJ1174" s="13" t="str">
        <f>IF(DI1174="","",RANK(DI1174,$DI$9:$DI$1415,1)+COUNTIF($DI$9:DI1174,DI1174)-1)</f>
        <v/>
      </c>
      <c r="DK1174" s="13" t="str">
        <f t="shared" si="262"/>
        <v/>
      </c>
      <c r="DL1174" s="13" t="str">
        <f t="shared" si="267"/>
        <v/>
      </c>
      <c r="DM1174" s="14" t="str">
        <f t="shared" si="268"/>
        <v/>
      </c>
      <c r="DN1174" s="13" t="str">
        <f t="shared" si="269"/>
        <v/>
      </c>
      <c r="DO1174" s="40">
        <f t="shared" si="270"/>
        <v>0</v>
      </c>
      <c r="DP1174" s="40"/>
      <c r="DQ1174" s="13" t="str">
        <f t="shared" si="271"/>
        <v/>
      </c>
      <c r="DR1174" s="13"/>
      <c r="DS1174" s="13"/>
    </row>
    <row r="1175" spans="1:123" x14ac:dyDescent="0.2">
      <c r="A1175" s="22"/>
      <c r="B1175" s="22"/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2"/>
      <c r="AI1175" s="22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  <c r="BK1175" s="22"/>
      <c r="BL1175" s="22"/>
      <c r="BM1175" s="22"/>
      <c r="BN1175" s="22"/>
      <c r="BO1175" s="22"/>
      <c r="BP1175" s="22"/>
      <c r="BQ1175" s="22"/>
      <c r="BR1175" s="22"/>
      <c r="BS1175" s="22"/>
      <c r="BT1175" s="22"/>
      <c r="BU1175" s="22"/>
      <c r="BV1175" s="22"/>
      <c r="BW1175" s="22"/>
      <c r="BX1175" s="22"/>
      <c r="BY1175" s="22"/>
      <c r="BZ1175" s="22"/>
      <c r="CA1175" s="22"/>
      <c r="CB1175" s="22"/>
      <c r="CC1175" s="22"/>
      <c r="CD1175" s="22"/>
      <c r="CE1175" s="22"/>
      <c r="CF1175" s="22"/>
      <c r="CG1175" s="22"/>
      <c r="CH1175" s="22"/>
      <c r="CI1175" s="22"/>
      <c r="CJ1175" s="22"/>
      <c r="CK1175" s="22"/>
      <c r="CL1175" s="22"/>
      <c r="CM1175" s="22"/>
      <c r="CN1175" s="22"/>
      <c r="CO1175" s="22"/>
      <c r="CP1175" s="22"/>
      <c r="CQ1175" s="22"/>
      <c r="CR1175" s="22"/>
      <c r="CS1175" s="22"/>
      <c r="CT1175" s="22"/>
      <c r="CU1175" s="22"/>
      <c r="CV1175" s="22"/>
      <c r="CW1175" s="22"/>
      <c r="CX1175" s="22">
        <v>1167</v>
      </c>
      <c r="CY1175" s="13" t="s">
        <v>2615</v>
      </c>
      <c r="CZ1175" s="14" t="s">
        <v>2616</v>
      </c>
      <c r="DA1175" s="13" t="s">
        <v>96</v>
      </c>
      <c r="DB1175" s="13" t="s">
        <v>101</v>
      </c>
      <c r="DC1175" s="40"/>
      <c r="DD1175" s="13" t="str">
        <f t="shared" si="263"/>
        <v/>
      </c>
      <c r="DE1175" s="13" t="str">
        <f t="shared" si="264"/>
        <v/>
      </c>
      <c r="DF1175" s="13" t="str">
        <f t="shared" si="265"/>
        <v/>
      </c>
      <c r="DG1175" s="40">
        <f t="shared" si="266"/>
        <v>0</v>
      </c>
      <c r="DH1175" s="13" t="str">
        <f t="shared" si="260"/>
        <v/>
      </c>
      <c r="DI1175" s="22" t="str">
        <f t="shared" si="261"/>
        <v/>
      </c>
      <c r="DJ1175" s="13" t="str">
        <f>IF(DI1175="","",RANK(DI1175,$DI$9:$DI$1415,1)+COUNTIF($DI$9:DI1175,DI1175)-1)</f>
        <v/>
      </c>
      <c r="DK1175" s="13" t="str">
        <f t="shared" si="262"/>
        <v/>
      </c>
      <c r="DL1175" s="13" t="str">
        <f t="shared" si="267"/>
        <v/>
      </c>
      <c r="DM1175" s="14" t="str">
        <f t="shared" si="268"/>
        <v/>
      </c>
      <c r="DN1175" s="13" t="str">
        <f t="shared" si="269"/>
        <v/>
      </c>
      <c r="DO1175" s="40">
        <f t="shared" si="270"/>
        <v>0</v>
      </c>
      <c r="DP1175" s="40"/>
      <c r="DQ1175" s="13" t="str">
        <f t="shared" si="271"/>
        <v/>
      </c>
      <c r="DR1175" s="13"/>
      <c r="DS1175" s="13"/>
    </row>
    <row r="1176" spans="1:123" x14ac:dyDescent="0.2">
      <c r="A1176" s="22"/>
      <c r="B1176" s="22"/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2"/>
      <c r="AI1176" s="22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  <c r="BK1176" s="22"/>
      <c r="BL1176" s="22"/>
      <c r="BM1176" s="22"/>
      <c r="BN1176" s="22"/>
      <c r="BO1176" s="22"/>
      <c r="BP1176" s="22"/>
      <c r="BQ1176" s="22"/>
      <c r="BR1176" s="22"/>
      <c r="BS1176" s="22"/>
      <c r="BT1176" s="22"/>
      <c r="BU1176" s="22"/>
      <c r="BV1176" s="22"/>
      <c r="BW1176" s="22"/>
      <c r="BX1176" s="22"/>
      <c r="BY1176" s="22"/>
      <c r="BZ1176" s="22"/>
      <c r="CA1176" s="22"/>
      <c r="CB1176" s="22"/>
      <c r="CC1176" s="22"/>
      <c r="CD1176" s="22"/>
      <c r="CE1176" s="22"/>
      <c r="CF1176" s="22"/>
      <c r="CG1176" s="22"/>
      <c r="CH1176" s="22"/>
      <c r="CI1176" s="22"/>
      <c r="CJ1176" s="22"/>
      <c r="CK1176" s="22"/>
      <c r="CL1176" s="22"/>
      <c r="CM1176" s="22"/>
      <c r="CN1176" s="22"/>
      <c r="CO1176" s="22"/>
      <c r="CP1176" s="22"/>
      <c r="CQ1176" s="22"/>
      <c r="CR1176" s="22"/>
      <c r="CS1176" s="22"/>
      <c r="CT1176" s="22"/>
      <c r="CU1176" s="22"/>
      <c r="CV1176" s="22"/>
      <c r="CW1176" s="22"/>
      <c r="CX1176" s="22">
        <v>1168</v>
      </c>
      <c r="CY1176" s="13" t="s">
        <v>2617</v>
      </c>
      <c r="CZ1176" s="14" t="s">
        <v>2618</v>
      </c>
      <c r="DA1176" s="13" t="s">
        <v>95</v>
      </c>
      <c r="DB1176" s="13" t="s">
        <v>52</v>
      </c>
      <c r="DC1176" s="40"/>
      <c r="DD1176" s="13" t="str">
        <f t="shared" si="263"/>
        <v/>
      </c>
      <c r="DE1176" s="13" t="str">
        <f t="shared" si="264"/>
        <v/>
      </c>
      <c r="DF1176" s="13" t="str">
        <f t="shared" si="265"/>
        <v/>
      </c>
      <c r="DG1176" s="40">
        <f t="shared" si="266"/>
        <v>0</v>
      </c>
      <c r="DH1176" s="13" t="str">
        <f t="shared" si="260"/>
        <v/>
      </c>
      <c r="DI1176" s="22" t="str">
        <f t="shared" si="261"/>
        <v/>
      </c>
      <c r="DJ1176" s="13" t="str">
        <f>IF(DI1176="","",RANK(DI1176,$DI$9:$DI$1415,1)+COUNTIF($DI$9:DI1176,DI1176)-1)</f>
        <v/>
      </c>
      <c r="DK1176" s="13" t="str">
        <f t="shared" si="262"/>
        <v/>
      </c>
      <c r="DL1176" s="13" t="str">
        <f t="shared" si="267"/>
        <v/>
      </c>
      <c r="DM1176" s="14" t="str">
        <f t="shared" si="268"/>
        <v/>
      </c>
      <c r="DN1176" s="13" t="str">
        <f t="shared" si="269"/>
        <v/>
      </c>
      <c r="DO1176" s="40">
        <f t="shared" si="270"/>
        <v>0</v>
      </c>
      <c r="DP1176" s="40"/>
      <c r="DQ1176" s="13" t="str">
        <f t="shared" si="271"/>
        <v/>
      </c>
      <c r="DR1176" s="13"/>
      <c r="DS1176" s="13"/>
    </row>
    <row r="1177" spans="1:123" x14ac:dyDescent="0.2">
      <c r="A1177" s="22"/>
      <c r="B1177" s="22"/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2"/>
      <c r="AI1177" s="22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  <c r="BK1177" s="22"/>
      <c r="BL1177" s="22"/>
      <c r="BM1177" s="22"/>
      <c r="BN1177" s="22"/>
      <c r="BO1177" s="22"/>
      <c r="BP1177" s="22"/>
      <c r="BQ1177" s="22"/>
      <c r="BR1177" s="22"/>
      <c r="BS1177" s="22"/>
      <c r="BT1177" s="22"/>
      <c r="BU1177" s="22"/>
      <c r="BV1177" s="22"/>
      <c r="BW1177" s="22"/>
      <c r="BX1177" s="22"/>
      <c r="BY1177" s="22"/>
      <c r="BZ1177" s="22"/>
      <c r="CA1177" s="22"/>
      <c r="CB1177" s="22"/>
      <c r="CC1177" s="22"/>
      <c r="CD1177" s="22"/>
      <c r="CE1177" s="22"/>
      <c r="CF1177" s="22"/>
      <c r="CG1177" s="22"/>
      <c r="CH1177" s="22"/>
      <c r="CI1177" s="22"/>
      <c r="CJ1177" s="22"/>
      <c r="CK1177" s="22"/>
      <c r="CL1177" s="22"/>
      <c r="CM1177" s="22"/>
      <c r="CN1177" s="22"/>
      <c r="CO1177" s="22"/>
      <c r="CP1177" s="22"/>
      <c r="CQ1177" s="22"/>
      <c r="CR1177" s="22"/>
      <c r="CS1177" s="22"/>
      <c r="CT1177" s="22"/>
      <c r="CU1177" s="22"/>
      <c r="CV1177" s="22"/>
      <c r="CW1177" s="22"/>
      <c r="CX1177" s="22">
        <v>1169</v>
      </c>
      <c r="CY1177" s="13" t="s">
        <v>2619</v>
      </c>
      <c r="CZ1177" s="14" t="s">
        <v>2620</v>
      </c>
      <c r="DA1177" s="13" t="s">
        <v>95</v>
      </c>
      <c r="DB1177" s="13" t="s">
        <v>52</v>
      </c>
      <c r="DC1177" s="40"/>
      <c r="DD1177" s="13" t="str">
        <f t="shared" si="263"/>
        <v/>
      </c>
      <c r="DE1177" s="13" t="str">
        <f t="shared" si="264"/>
        <v/>
      </c>
      <c r="DF1177" s="13" t="str">
        <f t="shared" si="265"/>
        <v/>
      </c>
      <c r="DG1177" s="40">
        <f t="shared" si="266"/>
        <v>0</v>
      </c>
      <c r="DH1177" s="13" t="str">
        <f t="shared" si="260"/>
        <v/>
      </c>
      <c r="DI1177" s="22" t="str">
        <f t="shared" si="261"/>
        <v/>
      </c>
      <c r="DJ1177" s="13" t="str">
        <f>IF(DI1177="","",RANK(DI1177,$DI$9:$DI$1415,1)+COUNTIF($DI$9:DI1177,DI1177)-1)</f>
        <v/>
      </c>
      <c r="DK1177" s="13" t="str">
        <f t="shared" si="262"/>
        <v/>
      </c>
      <c r="DL1177" s="13" t="str">
        <f t="shared" si="267"/>
        <v/>
      </c>
      <c r="DM1177" s="14" t="str">
        <f t="shared" si="268"/>
        <v/>
      </c>
      <c r="DN1177" s="13" t="str">
        <f t="shared" si="269"/>
        <v/>
      </c>
      <c r="DO1177" s="40">
        <f t="shared" si="270"/>
        <v>0</v>
      </c>
      <c r="DP1177" s="40"/>
      <c r="DQ1177" s="13" t="str">
        <f t="shared" si="271"/>
        <v/>
      </c>
      <c r="DR1177" s="13"/>
      <c r="DS1177" s="13"/>
    </row>
    <row r="1178" spans="1:123" x14ac:dyDescent="0.2">
      <c r="A1178" s="22"/>
      <c r="B1178" s="22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  <c r="BK1178" s="22"/>
      <c r="BL1178" s="22"/>
      <c r="BM1178" s="22"/>
      <c r="BN1178" s="22"/>
      <c r="BO1178" s="22"/>
      <c r="BP1178" s="22"/>
      <c r="BQ1178" s="22"/>
      <c r="BR1178" s="22"/>
      <c r="BS1178" s="22"/>
      <c r="BT1178" s="22"/>
      <c r="BU1178" s="22"/>
      <c r="BV1178" s="22"/>
      <c r="BW1178" s="22"/>
      <c r="BX1178" s="22"/>
      <c r="BY1178" s="22"/>
      <c r="BZ1178" s="22"/>
      <c r="CA1178" s="22"/>
      <c r="CB1178" s="22"/>
      <c r="CC1178" s="22"/>
      <c r="CD1178" s="22"/>
      <c r="CE1178" s="22"/>
      <c r="CF1178" s="22"/>
      <c r="CG1178" s="22"/>
      <c r="CH1178" s="22"/>
      <c r="CI1178" s="22"/>
      <c r="CJ1178" s="22"/>
      <c r="CK1178" s="22"/>
      <c r="CL1178" s="22"/>
      <c r="CM1178" s="22"/>
      <c r="CN1178" s="22"/>
      <c r="CO1178" s="22"/>
      <c r="CP1178" s="22"/>
      <c r="CQ1178" s="22"/>
      <c r="CR1178" s="22"/>
      <c r="CS1178" s="22"/>
      <c r="CT1178" s="22"/>
      <c r="CU1178" s="22"/>
      <c r="CV1178" s="22"/>
      <c r="CW1178" s="22"/>
      <c r="CX1178" s="22">
        <v>1170</v>
      </c>
      <c r="CY1178" s="13" t="s">
        <v>2621</v>
      </c>
      <c r="CZ1178" s="14" t="s">
        <v>2622</v>
      </c>
      <c r="DA1178" s="13" t="s">
        <v>95</v>
      </c>
      <c r="DB1178" s="13" t="s">
        <v>52</v>
      </c>
      <c r="DC1178" s="40"/>
      <c r="DD1178" s="13" t="str">
        <f t="shared" si="263"/>
        <v/>
      </c>
      <c r="DE1178" s="13" t="str">
        <f t="shared" si="264"/>
        <v/>
      </c>
      <c r="DF1178" s="13" t="str">
        <f t="shared" si="265"/>
        <v/>
      </c>
      <c r="DG1178" s="40">
        <f t="shared" si="266"/>
        <v>0</v>
      </c>
      <c r="DH1178" s="13" t="str">
        <f t="shared" si="260"/>
        <v/>
      </c>
      <c r="DI1178" s="22" t="str">
        <f t="shared" si="261"/>
        <v/>
      </c>
      <c r="DJ1178" s="13" t="str">
        <f>IF(DI1178="","",RANK(DI1178,$DI$9:$DI$1415,1)+COUNTIF($DI$9:DI1178,DI1178)-1)</f>
        <v/>
      </c>
      <c r="DK1178" s="13" t="str">
        <f t="shared" si="262"/>
        <v/>
      </c>
      <c r="DL1178" s="13" t="str">
        <f t="shared" si="267"/>
        <v/>
      </c>
      <c r="DM1178" s="14" t="str">
        <f t="shared" si="268"/>
        <v/>
      </c>
      <c r="DN1178" s="13" t="str">
        <f t="shared" si="269"/>
        <v/>
      </c>
      <c r="DO1178" s="40">
        <f t="shared" si="270"/>
        <v>0</v>
      </c>
      <c r="DP1178" s="40"/>
      <c r="DQ1178" s="13" t="str">
        <f t="shared" si="271"/>
        <v/>
      </c>
      <c r="DR1178" s="13"/>
      <c r="DS1178" s="13"/>
    </row>
    <row r="1179" spans="1:123" x14ac:dyDescent="0.2">
      <c r="A1179" s="22"/>
      <c r="B1179" s="22"/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  <c r="CC1179" s="22"/>
      <c r="CD1179" s="22"/>
      <c r="CE1179" s="22"/>
      <c r="CF1179" s="22"/>
      <c r="CG1179" s="22"/>
      <c r="CH1179" s="22"/>
      <c r="CI1179" s="22"/>
      <c r="CJ1179" s="22"/>
      <c r="CK1179" s="22"/>
      <c r="CL1179" s="22"/>
      <c r="CM1179" s="22"/>
      <c r="CN1179" s="22"/>
      <c r="CO1179" s="22"/>
      <c r="CP1179" s="22"/>
      <c r="CQ1179" s="22"/>
      <c r="CR1179" s="22"/>
      <c r="CS1179" s="22"/>
      <c r="CT1179" s="22"/>
      <c r="CU1179" s="22"/>
      <c r="CV1179" s="22"/>
      <c r="CW1179" s="22"/>
      <c r="CX1179" s="22">
        <v>1171</v>
      </c>
      <c r="CY1179" s="13" t="s">
        <v>2623</v>
      </c>
      <c r="CZ1179" s="14" t="s">
        <v>2624</v>
      </c>
      <c r="DA1179" s="13" t="s">
        <v>96</v>
      </c>
      <c r="DB1179" s="13" t="s">
        <v>52</v>
      </c>
      <c r="DC1179" s="40"/>
      <c r="DD1179" s="13" t="str">
        <f t="shared" si="263"/>
        <v/>
      </c>
      <c r="DE1179" s="13" t="str">
        <f t="shared" si="264"/>
        <v/>
      </c>
      <c r="DF1179" s="13" t="str">
        <f t="shared" si="265"/>
        <v/>
      </c>
      <c r="DG1179" s="40">
        <f t="shared" si="266"/>
        <v>0</v>
      </c>
      <c r="DH1179" s="13" t="str">
        <f t="shared" si="260"/>
        <v/>
      </c>
      <c r="DI1179" s="22" t="str">
        <f t="shared" si="261"/>
        <v/>
      </c>
      <c r="DJ1179" s="13" t="str">
        <f>IF(DI1179="","",RANK(DI1179,$DI$9:$DI$1415,1)+COUNTIF($DI$9:DI1179,DI1179)-1)</f>
        <v/>
      </c>
      <c r="DK1179" s="13" t="str">
        <f t="shared" si="262"/>
        <v/>
      </c>
      <c r="DL1179" s="13" t="str">
        <f t="shared" si="267"/>
        <v/>
      </c>
      <c r="DM1179" s="14" t="str">
        <f t="shared" si="268"/>
        <v/>
      </c>
      <c r="DN1179" s="13" t="str">
        <f t="shared" si="269"/>
        <v/>
      </c>
      <c r="DO1179" s="40">
        <f t="shared" si="270"/>
        <v>0</v>
      </c>
      <c r="DP1179" s="40"/>
      <c r="DQ1179" s="13" t="str">
        <f t="shared" si="271"/>
        <v/>
      </c>
      <c r="DR1179" s="13"/>
      <c r="DS1179" s="13"/>
    </row>
    <row r="1180" spans="1:123" x14ac:dyDescent="0.2">
      <c r="A1180" s="22"/>
      <c r="B1180" s="22"/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  <c r="CC1180" s="22"/>
      <c r="CD1180" s="22"/>
      <c r="CE1180" s="22"/>
      <c r="CF1180" s="22"/>
      <c r="CG1180" s="22"/>
      <c r="CH1180" s="22"/>
      <c r="CI1180" s="22"/>
      <c r="CJ1180" s="22"/>
      <c r="CK1180" s="22"/>
      <c r="CL1180" s="22"/>
      <c r="CM1180" s="22"/>
      <c r="CN1180" s="22"/>
      <c r="CO1180" s="22"/>
      <c r="CP1180" s="22"/>
      <c r="CQ1180" s="22"/>
      <c r="CR1180" s="22"/>
      <c r="CS1180" s="22"/>
      <c r="CT1180" s="22"/>
      <c r="CU1180" s="22"/>
      <c r="CV1180" s="22"/>
      <c r="CW1180" s="22"/>
      <c r="CX1180" s="22">
        <v>1172</v>
      </c>
      <c r="CY1180" s="13" t="s">
        <v>2625</v>
      </c>
      <c r="CZ1180" s="14" t="s">
        <v>2626</v>
      </c>
      <c r="DA1180" s="13" t="s">
        <v>95</v>
      </c>
      <c r="DB1180" s="13" t="s">
        <v>102</v>
      </c>
      <c r="DC1180" s="40"/>
      <c r="DD1180" s="13" t="str">
        <f t="shared" si="263"/>
        <v/>
      </c>
      <c r="DE1180" s="13" t="str">
        <f t="shared" si="264"/>
        <v/>
      </c>
      <c r="DF1180" s="13" t="str">
        <f t="shared" si="265"/>
        <v/>
      </c>
      <c r="DG1180" s="40">
        <f t="shared" si="266"/>
        <v>0</v>
      </c>
      <c r="DH1180" s="13" t="str">
        <f t="shared" si="260"/>
        <v/>
      </c>
      <c r="DI1180" s="22" t="str">
        <f t="shared" si="261"/>
        <v/>
      </c>
      <c r="DJ1180" s="13" t="str">
        <f>IF(DI1180="","",RANK(DI1180,$DI$9:$DI$1415,1)+COUNTIF($DI$9:DI1180,DI1180)-1)</f>
        <v/>
      </c>
      <c r="DK1180" s="13" t="str">
        <f t="shared" si="262"/>
        <v/>
      </c>
      <c r="DL1180" s="13" t="str">
        <f t="shared" si="267"/>
        <v/>
      </c>
      <c r="DM1180" s="14" t="str">
        <f t="shared" si="268"/>
        <v/>
      </c>
      <c r="DN1180" s="13" t="str">
        <f t="shared" si="269"/>
        <v/>
      </c>
      <c r="DO1180" s="40">
        <f t="shared" si="270"/>
        <v>0</v>
      </c>
      <c r="DP1180" s="40"/>
      <c r="DQ1180" s="13" t="str">
        <f t="shared" si="271"/>
        <v/>
      </c>
      <c r="DR1180" s="13"/>
      <c r="DS1180" s="13"/>
    </row>
    <row r="1181" spans="1:123" x14ac:dyDescent="0.2">
      <c r="A1181" s="22"/>
      <c r="B1181" s="22"/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  <c r="CC1181" s="22"/>
      <c r="CD1181" s="22"/>
      <c r="CE1181" s="22"/>
      <c r="CF1181" s="22"/>
      <c r="CG1181" s="22"/>
      <c r="CH1181" s="22"/>
      <c r="CI1181" s="22"/>
      <c r="CJ1181" s="22"/>
      <c r="CK1181" s="22"/>
      <c r="CL1181" s="22"/>
      <c r="CM1181" s="22"/>
      <c r="CN1181" s="22"/>
      <c r="CO1181" s="22"/>
      <c r="CP1181" s="22"/>
      <c r="CQ1181" s="22"/>
      <c r="CR1181" s="22"/>
      <c r="CS1181" s="22"/>
      <c r="CT1181" s="22"/>
      <c r="CU1181" s="22"/>
      <c r="CV1181" s="22"/>
      <c r="CW1181" s="22"/>
      <c r="CX1181" s="22">
        <v>1173</v>
      </c>
      <c r="CY1181" s="13" t="s">
        <v>2627</v>
      </c>
      <c r="CZ1181" s="14" t="s">
        <v>2628</v>
      </c>
      <c r="DA1181" s="13" t="s">
        <v>95</v>
      </c>
      <c r="DB1181" s="13" t="s">
        <v>124</v>
      </c>
      <c r="DC1181" s="40"/>
      <c r="DD1181" s="13" t="str">
        <f t="shared" si="263"/>
        <v/>
      </c>
      <c r="DE1181" s="13" t="str">
        <f t="shared" si="264"/>
        <v/>
      </c>
      <c r="DF1181" s="13" t="str">
        <f t="shared" si="265"/>
        <v/>
      </c>
      <c r="DG1181" s="40">
        <f t="shared" si="266"/>
        <v>0</v>
      </c>
      <c r="DH1181" s="13" t="str">
        <f t="shared" si="260"/>
        <v/>
      </c>
      <c r="DI1181" s="22" t="str">
        <f t="shared" si="261"/>
        <v/>
      </c>
      <c r="DJ1181" s="13" t="str">
        <f>IF(DI1181="","",RANK(DI1181,$DI$9:$DI$1415,1)+COUNTIF($DI$9:DI1181,DI1181)-1)</f>
        <v/>
      </c>
      <c r="DK1181" s="13" t="str">
        <f t="shared" si="262"/>
        <v/>
      </c>
      <c r="DL1181" s="13" t="str">
        <f t="shared" si="267"/>
        <v/>
      </c>
      <c r="DM1181" s="14" t="str">
        <f t="shared" si="268"/>
        <v/>
      </c>
      <c r="DN1181" s="13" t="str">
        <f t="shared" si="269"/>
        <v/>
      </c>
      <c r="DO1181" s="40">
        <f t="shared" si="270"/>
        <v>0</v>
      </c>
      <c r="DP1181" s="40"/>
      <c r="DQ1181" s="13" t="str">
        <f t="shared" si="271"/>
        <v/>
      </c>
      <c r="DR1181" s="13"/>
      <c r="DS1181" s="13"/>
    </row>
    <row r="1182" spans="1:123" x14ac:dyDescent="0.2">
      <c r="A1182" s="22"/>
      <c r="B1182" s="22"/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  <c r="CC1182" s="22"/>
      <c r="CD1182" s="22"/>
      <c r="CE1182" s="22"/>
      <c r="CF1182" s="22"/>
      <c r="CG1182" s="22"/>
      <c r="CH1182" s="22"/>
      <c r="CI1182" s="22"/>
      <c r="CJ1182" s="22"/>
      <c r="CK1182" s="22"/>
      <c r="CL1182" s="22"/>
      <c r="CM1182" s="22"/>
      <c r="CN1182" s="22"/>
      <c r="CO1182" s="22"/>
      <c r="CP1182" s="22"/>
      <c r="CQ1182" s="22"/>
      <c r="CR1182" s="22"/>
      <c r="CS1182" s="22"/>
      <c r="CT1182" s="22"/>
      <c r="CU1182" s="22"/>
      <c r="CV1182" s="22"/>
      <c r="CW1182" s="22"/>
      <c r="CX1182" s="22">
        <v>1174</v>
      </c>
      <c r="CY1182" s="13" t="s">
        <v>2629</v>
      </c>
      <c r="CZ1182" s="14" t="s">
        <v>2630</v>
      </c>
      <c r="DA1182" s="13" t="s">
        <v>95</v>
      </c>
      <c r="DB1182" s="13" t="s">
        <v>102</v>
      </c>
      <c r="DC1182" s="40"/>
      <c r="DD1182" s="13" t="str">
        <f t="shared" si="263"/>
        <v/>
      </c>
      <c r="DE1182" s="13" t="str">
        <f t="shared" si="264"/>
        <v/>
      </c>
      <c r="DF1182" s="13" t="str">
        <f t="shared" si="265"/>
        <v/>
      </c>
      <c r="DG1182" s="40">
        <f t="shared" si="266"/>
        <v>0</v>
      </c>
      <c r="DH1182" s="13" t="str">
        <f t="shared" si="260"/>
        <v/>
      </c>
      <c r="DI1182" s="22" t="str">
        <f t="shared" si="261"/>
        <v/>
      </c>
      <c r="DJ1182" s="13" t="str">
        <f>IF(DI1182="","",RANK(DI1182,$DI$9:$DI$1415,1)+COUNTIF($DI$9:DI1182,DI1182)-1)</f>
        <v/>
      </c>
      <c r="DK1182" s="13" t="str">
        <f t="shared" si="262"/>
        <v/>
      </c>
      <c r="DL1182" s="13" t="str">
        <f t="shared" si="267"/>
        <v/>
      </c>
      <c r="DM1182" s="14" t="str">
        <f t="shared" si="268"/>
        <v/>
      </c>
      <c r="DN1182" s="13" t="str">
        <f t="shared" si="269"/>
        <v/>
      </c>
      <c r="DO1182" s="40">
        <f t="shared" si="270"/>
        <v>0</v>
      </c>
      <c r="DP1182" s="40"/>
      <c r="DQ1182" s="13" t="str">
        <f t="shared" si="271"/>
        <v/>
      </c>
      <c r="DR1182" s="13"/>
      <c r="DS1182" s="13"/>
    </row>
    <row r="1183" spans="1:123" x14ac:dyDescent="0.2">
      <c r="A1183" s="22"/>
      <c r="B1183" s="22"/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  <c r="CC1183" s="22"/>
      <c r="CD1183" s="22"/>
      <c r="CE1183" s="22"/>
      <c r="CF1183" s="22"/>
      <c r="CG1183" s="22"/>
      <c r="CH1183" s="22"/>
      <c r="CI1183" s="22"/>
      <c r="CJ1183" s="22"/>
      <c r="CK1183" s="22"/>
      <c r="CL1183" s="22"/>
      <c r="CM1183" s="22"/>
      <c r="CN1183" s="22"/>
      <c r="CO1183" s="22"/>
      <c r="CP1183" s="22"/>
      <c r="CQ1183" s="22"/>
      <c r="CR1183" s="22"/>
      <c r="CS1183" s="22"/>
      <c r="CT1183" s="22"/>
      <c r="CU1183" s="22"/>
      <c r="CV1183" s="22"/>
      <c r="CW1183" s="22"/>
      <c r="CX1183" s="22">
        <v>1175</v>
      </c>
      <c r="CY1183" s="13" t="s">
        <v>2631</v>
      </c>
      <c r="CZ1183" s="14" t="s">
        <v>2632</v>
      </c>
      <c r="DA1183" s="13" t="s">
        <v>95</v>
      </c>
      <c r="DB1183" s="13" t="s">
        <v>102</v>
      </c>
      <c r="DC1183" s="40"/>
      <c r="DD1183" s="13" t="str">
        <f t="shared" si="263"/>
        <v/>
      </c>
      <c r="DE1183" s="13" t="str">
        <f t="shared" si="264"/>
        <v/>
      </c>
      <c r="DF1183" s="13" t="str">
        <f t="shared" si="265"/>
        <v/>
      </c>
      <c r="DG1183" s="40">
        <f t="shared" si="266"/>
        <v>0</v>
      </c>
      <c r="DH1183" s="13" t="str">
        <f t="shared" si="260"/>
        <v/>
      </c>
      <c r="DI1183" s="22" t="str">
        <f t="shared" si="261"/>
        <v/>
      </c>
      <c r="DJ1183" s="13" t="str">
        <f>IF(DI1183="","",RANK(DI1183,$DI$9:$DI$1415,1)+COUNTIF($DI$9:DI1183,DI1183)-1)</f>
        <v/>
      </c>
      <c r="DK1183" s="13" t="str">
        <f t="shared" si="262"/>
        <v/>
      </c>
      <c r="DL1183" s="13" t="str">
        <f t="shared" si="267"/>
        <v/>
      </c>
      <c r="DM1183" s="14" t="str">
        <f t="shared" si="268"/>
        <v/>
      </c>
      <c r="DN1183" s="13" t="str">
        <f t="shared" si="269"/>
        <v/>
      </c>
      <c r="DO1183" s="40">
        <f t="shared" si="270"/>
        <v>0</v>
      </c>
      <c r="DP1183" s="40"/>
      <c r="DQ1183" s="13" t="str">
        <f t="shared" si="271"/>
        <v/>
      </c>
      <c r="DR1183" s="13"/>
      <c r="DS1183" s="13"/>
    </row>
    <row r="1184" spans="1:123" x14ac:dyDescent="0.2">
      <c r="A1184" s="22"/>
      <c r="B1184" s="22"/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  <c r="CC1184" s="22"/>
      <c r="CD1184" s="22"/>
      <c r="CE1184" s="22"/>
      <c r="CF1184" s="22"/>
      <c r="CG1184" s="22"/>
      <c r="CH1184" s="22"/>
      <c r="CI1184" s="22"/>
      <c r="CJ1184" s="22"/>
      <c r="CK1184" s="22"/>
      <c r="CL1184" s="22"/>
      <c r="CM1184" s="22"/>
      <c r="CN1184" s="22"/>
      <c r="CO1184" s="22"/>
      <c r="CP1184" s="22"/>
      <c r="CQ1184" s="22"/>
      <c r="CR1184" s="22"/>
      <c r="CS1184" s="22"/>
      <c r="CT1184" s="22"/>
      <c r="CU1184" s="22"/>
      <c r="CV1184" s="22"/>
      <c r="CW1184" s="22"/>
      <c r="CX1184" s="22">
        <v>1176</v>
      </c>
      <c r="CY1184" s="13" t="s">
        <v>2633</v>
      </c>
      <c r="CZ1184" s="14" t="s">
        <v>2634</v>
      </c>
      <c r="DA1184" s="13" t="s">
        <v>95</v>
      </c>
      <c r="DB1184" s="13" t="s">
        <v>102</v>
      </c>
      <c r="DC1184" s="40"/>
      <c r="DD1184" s="13" t="str">
        <f t="shared" si="263"/>
        <v/>
      </c>
      <c r="DE1184" s="13" t="str">
        <f t="shared" si="264"/>
        <v/>
      </c>
      <c r="DF1184" s="13" t="str">
        <f t="shared" si="265"/>
        <v/>
      </c>
      <c r="DG1184" s="40">
        <f t="shared" si="266"/>
        <v>0</v>
      </c>
      <c r="DH1184" s="13" t="str">
        <f t="shared" si="260"/>
        <v/>
      </c>
      <c r="DI1184" s="22" t="str">
        <f t="shared" si="261"/>
        <v/>
      </c>
      <c r="DJ1184" s="13" t="str">
        <f>IF(DI1184="","",RANK(DI1184,$DI$9:$DI$1415,1)+COUNTIF($DI$9:DI1184,DI1184)-1)</f>
        <v/>
      </c>
      <c r="DK1184" s="13" t="str">
        <f t="shared" si="262"/>
        <v/>
      </c>
      <c r="DL1184" s="13" t="str">
        <f t="shared" si="267"/>
        <v/>
      </c>
      <c r="DM1184" s="14" t="str">
        <f t="shared" si="268"/>
        <v/>
      </c>
      <c r="DN1184" s="13" t="str">
        <f t="shared" si="269"/>
        <v/>
      </c>
      <c r="DO1184" s="40">
        <f t="shared" si="270"/>
        <v>0</v>
      </c>
      <c r="DP1184" s="40"/>
      <c r="DQ1184" s="13" t="str">
        <f t="shared" si="271"/>
        <v/>
      </c>
      <c r="DR1184" s="13"/>
      <c r="DS1184" s="13"/>
    </row>
    <row r="1185" spans="1:123" x14ac:dyDescent="0.2">
      <c r="A1185" s="22"/>
      <c r="B1185" s="22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2"/>
      <c r="AI1185" s="22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  <c r="BK1185" s="22"/>
      <c r="BL1185" s="22"/>
      <c r="BM1185" s="22"/>
      <c r="BN1185" s="22"/>
      <c r="BO1185" s="22"/>
      <c r="BP1185" s="22"/>
      <c r="BQ1185" s="22"/>
      <c r="BR1185" s="22"/>
      <c r="BS1185" s="22"/>
      <c r="BT1185" s="22"/>
      <c r="BU1185" s="22"/>
      <c r="BV1185" s="22"/>
      <c r="BW1185" s="22"/>
      <c r="BX1185" s="22"/>
      <c r="BY1185" s="22"/>
      <c r="BZ1185" s="22"/>
      <c r="CA1185" s="22"/>
      <c r="CB1185" s="22"/>
      <c r="CC1185" s="22"/>
      <c r="CD1185" s="22"/>
      <c r="CE1185" s="22"/>
      <c r="CF1185" s="22"/>
      <c r="CG1185" s="22"/>
      <c r="CH1185" s="22"/>
      <c r="CI1185" s="22"/>
      <c r="CJ1185" s="22"/>
      <c r="CK1185" s="22"/>
      <c r="CL1185" s="22"/>
      <c r="CM1185" s="22"/>
      <c r="CN1185" s="22"/>
      <c r="CO1185" s="22"/>
      <c r="CP1185" s="22"/>
      <c r="CQ1185" s="22"/>
      <c r="CR1185" s="22"/>
      <c r="CS1185" s="22"/>
      <c r="CT1185" s="22"/>
      <c r="CU1185" s="22"/>
      <c r="CV1185" s="22"/>
      <c r="CW1185" s="22"/>
      <c r="CX1185" s="22">
        <v>1177</v>
      </c>
      <c r="CY1185" s="13" t="s">
        <v>2635</v>
      </c>
      <c r="CZ1185" s="14" t="s">
        <v>2636</v>
      </c>
      <c r="DA1185" s="13" t="s">
        <v>95</v>
      </c>
      <c r="DB1185" s="13" t="s">
        <v>102</v>
      </c>
      <c r="DC1185" s="40"/>
      <c r="DD1185" s="13" t="str">
        <f t="shared" si="263"/>
        <v/>
      </c>
      <c r="DE1185" s="13" t="str">
        <f t="shared" si="264"/>
        <v/>
      </c>
      <c r="DF1185" s="13" t="str">
        <f t="shared" si="265"/>
        <v/>
      </c>
      <c r="DG1185" s="40">
        <f t="shared" si="266"/>
        <v>0</v>
      </c>
      <c r="DH1185" s="13" t="str">
        <f t="shared" si="260"/>
        <v/>
      </c>
      <c r="DI1185" s="22" t="str">
        <f t="shared" si="261"/>
        <v/>
      </c>
      <c r="DJ1185" s="13" t="str">
        <f>IF(DI1185="","",RANK(DI1185,$DI$9:$DI$1415,1)+COUNTIF($DI$9:DI1185,DI1185)-1)</f>
        <v/>
      </c>
      <c r="DK1185" s="13" t="str">
        <f t="shared" si="262"/>
        <v/>
      </c>
      <c r="DL1185" s="13" t="str">
        <f t="shared" si="267"/>
        <v/>
      </c>
      <c r="DM1185" s="14" t="str">
        <f t="shared" si="268"/>
        <v/>
      </c>
      <c r="DN1185" s="13" t="str">
        <f t="shared" si="269"/>
        <v/>
      </c>
      <c r="DO1185" s="40">
        <f t="shared" si="270"/>
        <v>0</v>
      </c>
      <c r="DP1185" s="40"/>
      <c r="DQ1185" s="13" t="str">
        <f t="shared" si="271"/>
        <v/>
      </c>
      <c r="DR1185" s="13"/>
      <c r="DS1185" s="13"/>
    </row>
    <row r="1186" spans="1:123" x14ac:dyDescent="0.2">
      <c r="A1186" s="22"/>
      <c r="B1186" s="22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  <c r="BK1186" s="22"/>
      <c r="BL1186" s="22"/>
      <c r="BM1186" s="22"/>
      <c r="BN1186" s="22"/>
      <c r="BO1186" s="22"/>
      <c r="BP1186" s="22"/>
      <c r="BQ1186" s="22"/>
      <c r="BR1186" s="22"/>
      <c r="BS1186" s="22"/>
      <c r="BT1186" s="22"/>
      <c r="BU1186" s="22"/>
      <c r="BV1186" s="22"/>
      <c r="BW1186" s="22"/>
      <c r="BX1186" s="22"/>
      <c r="BY1186" s="22"/>
      <c r="BZ1186" s="22"/>
      <c r="CA1186" s="22"/>
      <c r="CB1186" s="22"/>
      <c r="CC1186" s="22"/>
      <c r="CD1186" s="22"/>
      <c r="CE1186" s="22"/>
      <c r="CF1186" s="22"/>
      <c r="CG1186" s="22"/>
      <c r="CH1186" s="22"/>
      <c r="CI1186" s="22"/>
      <c r="CJ1186" s="22"/>
      <c r="CK1186" s="22"/>
      <c r="CL1186" s="22"/>
      <c r="CM1186" s="22"/>
      <c r="CN1186" s="22"/>
      <c r="CO1186" s="22"/>
      <c r="CP1186" s="22"/>
      <c r="CQ1186" s="22"/>
      <c r="CR1186" s="22"/>
      <c r="CS1186" s="22"/>
      <c r="CT1186" s="22"/>
      <c r="CU1186" s="22"/>
      <c r="CV1186" s="22"/>
      <c r="CW1186" s="22"/>
      <c r="CX1186" s="22">
        <v>1178</v>
      </c>
      <c r="CY1186" s="13" t="s">
        <v>2637</v>
      </c>
      <c r="CZ1186" s="14" t="s">
        <v>2638</v>
      </c>
      <c r="DA1186" s="13" t="s">
        <v>95</v>
      </c>
      <c r="DB1186" s="13" t="s">
        <v>102</v>
      </c>
      <c r="DC1186" s="40"/>
      <c r="DD1186" s="13" t="str">
        <f t="shared" si="263"/>
        <v/>
      </c>
      <c r="DE1186" s="13" t="str">
        <f t="shared" si="264"/>
        <v/>
      </c>
      <c r="DF1186" s="13" t="str">
        <f t="shared" si="265"/>
        <v/>
      </c>
      <c r="DG1186" s="40">
        <f t="shared" si="266"/>
        <v>0</v>
      </c>
      <c r="DH1186" s="13" t="str">
        <f t="shared" si="260"/>
        <v/>
      </c>
      <c r="DI1186" s="22" t="str">
        <f t="shared" si="261"/>
        <v/>
      </c>
      <c r="DJ1186" s="13" t="str">
        <f>IF(DI1186="","",RANK(DI1186,$DI$9:$DI$1415,1)+COUNTIF($DI$9:DI1186,DI1186)-1)</f>
        <v/>
      </c>
      <c r="DK1186" s="13" t="str">
        <f t="shared" si="262"/>
        <v/>
      </c>
      <c r="DL1186" s="13" t="str">
        <f t="shared" si="267"/>
        <v/>
      </c>
      <c r="DM1186" s="14" t="str">
        <f t="shared" si="268"/>
        <v/>
      </c>
      <c r="DN1186" s="13" t="str">
        <f t="shared" si="269"/>
        <v/>
      </c>
      <c r="DO1186" s="40">
        <f t="shared" si="270"/>
        <v>0</v>
      </c>
      <c r="DP1186" s="40"/>
      <c r="DQ1186" s="13" t="str">
        <f t="shared" si="271"/>
        <v/>
      </c>
      <c r="DR1186" s="13"/>
      <c r="DS1186" s="13"/>
    </row>
    <row r="1187" spans="1:123" x14ac:dyDescent="0.2">
      <c r="A1187" s="22"/>
      <c r="B1187" s="22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  <c r="BK1187" s="22"/>
      <c r="BL1187" s="22"/>
      <c r="BM1187" s="22"/>
      <c r="BN1187" s="22"/>
      <c r="BO1187" s="22"/>
      <c r="BP1187" s="22"/>
      <c r="BQ1187" s="22"/>
      <c r="BR1187" s="22"/>
      <c r="BS1187" s="22"/>
      <c r="BT1187" s="22"/>
      <c r="BU1187" s="22"/>
      <c r="BV1187" s="22"/>
      <c r="BW1187" s="22"/>
      <c r="BX1187" s="22"/>
      <c r="BY1187" s="22"/>
      <c r="BZ1187" s="22"/>
      <c r="CA1187" s="22"/>
      <c r="CB1187" s="22"/>
      <c r="CC1187" s="22"/>
      <c r="CD1187" s="22"/>
      <c r="CE1187" s="22"/>
      <c r="CF1187" s="22"/>
      <c r="CG1187" s="22"/>
      <c r="CH1187" s="22"/>
      <c r="CI1187" s="22"/>
      <c r="CJ1187" s="22"/>
      <c r="CK1187" s="22"/>
      <c r="CL1187" s="22"/>
      <c r="CM1187" s="22"/>
      <c r="CN1187" s="22"/>
      <c r="CO1187" s="22"/>
      <c r="CP1187" s="22"/>
      <c r="CQ1187" s="22"/>
      <c r="CR1187" s="22"/>
      <c r="CS1187" s="22"/>
      <c r="CT1187" s="22"/>
      <c r="CU1187" s="22"/>
      <c r="CV1187" s="22"/>
      <c r="CW1187" s="22"/>
      <c r="CX1187" s="22">
        <v>1179</v>
      </c>
      <c r="CY1187" s="13" t="s">
        <v>2639</v>
      </c>
      <c r="CZ1187" s="14" t="s">
        <v>2640</v>
      </c>
      <c r="DA1187" s="13" t="s">
        <v>96</v>
      </c>
      <c r="DB1187" s="13" t="s">
        <v>102</v>
      </c>
      <c r="DC1187" s="40"/>
      <c r="DD1187" s="13" t="str">
        <f t="shared" si="263"/>
        <v/>
      </c>
      <c r="DE1187" s="13" t="str">
        <f t="shared" si="264"/>
        <v/>
      </c>
      <c r="DF1187" s="13" t="str">
        <f t="shared" si="265"/>
        <v/>
      </c>
      <c r="DG1187" s="40">
        <f t="shared" si="266"/>
        <v>0</v>
      </c>
      <c r="DH1187" s="13" t="str">
        <f t="shared" si="260"/>
        <v/>
      </c>
      <c r="DI1187" s="22" t="str">
        <f t="shared" si="261"/>
        <v/>
      </c>
      <c r="DJ1187" s="13" t="str">
        <f>IF(DI1187="","",RANK(DI1187,$DI$9:$DI$1415,1)+COUNTIF($DI$9:DI1187,DI1187)-1)</f>
        <v/>
      </c>
      <c r="DK1187" s="13" t="str">
        <f t="shared" si="262"/>
        <v/>
      </c>
      <c r="DL1187" s="13" t="str">
        <f t="shared" si="267"/>
        <v/>
      </c>
      <c r="DM1187" s="14" t="str">
        <f t="shared" si="268"/>
        <v/>
      </c>
      <c r="DN1187" s="13" t="str">
        <f t="shared" si="269"/>
        <v/>
      </c>
      <c r="DO1187" s="40">
        <f t="shared" si="270"/>
        <v>0</v>
      </c>
      <c r="DP1187" s="40"/>
      <c r="DQ1187" s="13" t="str">
        <f t="shared" si="271"/>
        <v/>
      </c>
      <c r="DR1187" s="13"/>
      <c r="DS1187" s="13"/>
    </row>
    <row r="1188" spans="1:123" x14ac:dyDescent="0.2">
      <c r="A1188" s="22"/>
      <c r="B1188" s="22"/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  <c r="CC1188" s="22"/>
      <c r="CD1188" s="22"/>
      <c r="CE1188" s="22"/>
      <c r="CF1188" s="22"/>
      <c r="CG1188" s="22"/>
      <c r="CH1188" s="22"/>
      <c r="CI1188" s="22"/>
      <c r="CJ1188" s="22"/>
      <c r="CK1188" s="22"/>
      <c r="CL1188" s="22"/>
      <c r="CM1188" s="22"/>
      <c r="CN1188" s="22"/>
      <c r="CO1188" s="22"/>
      <c r="CP1188" s="22"/>
      <c r="CQ1188" s="22"/>
      <c r="CR1188" s="22"/>
      <c r="CS1188" s="22"/>
      <c r="CT1188" s="22"/>
      <c r="CU1188" s="22"/>
      <c r="CV1188" s="22"/>
      <c r="CW1188" s="22"/>
      <c r="CX1188" s="22">
        <v>1180</v>
      </c>
      <c r="CY1188" s="13" t="s">
        <v>2641</v>
      </c>
      <c r="CZ1188" s="14" t="s">
        <v>2642</v>
      </c>
      <c r="DA1188" s="13" t="s">
        <v>96</v>
      </c>
      <c r="DB1188" s="13" t="s">
        <v>102</v>
      </c>
      <c r="DC1188" s="40"/>
      <c r="DD1188" s="13" t="str">
        <f t="shared" si="263"/>
        <v/>
      </c>
      <c r="DE1188" s="13" t="str">
        <f t="shared" si="264"/>
        <v/>
      </c>
      <c r="DF1188" s="13" t="str">
        <f t="shared" si="265"/>
        <v/>
      </c>
      <c r="DG1188" s="40">
        <f t="shared" si="266"/>
        <v>0</v>
      </c>
      <c r="DH1188" s="13" t="str">
        <f t="shared" si="260"/>
        <v/>
      </c>
      <c r="DI1188" s="22" t="str">
        <f t="shared" si="261"/>
        <v/>
      </c>
      <c r="DJ1188" s="13" t="str">
        <f>IF(DI1188="","",RANK(DI1188,$DI$9:$DI$1415,1)+COUNTIF($DI$9:DI1188,DI1188)-1)</f>
        <v/>
      </c>
      <c r="DK1188" s="13" t="str">
        <f t="shared" si="262"/>
        <v/>
      </c>
      <c r="DL1188" s="13" t="str">
        <f t="shared" si="267"/>
        <v/>
      </c>
      <c r="DM1188" s="14" t="str">
        <f t="shared" si="268"/>
        <v/>
      </c>
      <c r="DN1188" s="13" t="str">
        <f t="shared" si="269"/>
        <v/>
      </c>
      <c r="DO1188" s="40">
        <f t="shared" si="270"/>
        <v>0</v>
      </c>
      <c r="DP1188" s="40"/>
      <c r="DQ1188" s="13" t="str">
        <f t="shared" si="271"/>
        <v/>
      </c>
      <c r="DR1188" s="13"/>
      <c r="DS1188" s="13"/>
    </row>
    <row r="1189" spans="1:123" x14ac:dyDescent="0.2">
      <c r="A1189" s="22"/>
      <c r="B1189" s="22"/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  <c r="CC1189" s="22"/>
      <c r="CD1189" s="22"/>
      <c r="CE1189" s="22"/>
      <c r="CF1189" s="22"/>
      <c r="CG1189" s="22"/>
      <c r="CH1189" s="22"/>
      <c r="CI1189" s="22"/>
      <c r="CJ1189" s="22"/>
      <c r="CK1189" s="22"/>
      <c r="CL1189" s="22"/>
      <c r="CM1189" s="22"/>
      <c r="CN1189" s="22"/>
      <c r="CO1189" s="22"/>
      <c r="CP1189" s="22"/>
      <c r="CQ1189" s="22"/>
      <c r="CR1189" s="22"/>
      <c r="CS1189" s="22"/>
      <c r="CT1189" s="22"/>
      <c r="CU1189" s="22"/>
      <c r="CV1189" s="22"/>
      <c r="CW1189" s="22"/>
      <c r="CX1189" s="22">
        <v>1181</v>
      </c>
      <c r="CY1189" s="13" t="s">
        <v>2643</v>
      </c>
      <c r="CZ1189" s="14" t="s">
        <v>2644</v>
      </c>
      <c r="DA1189" s="13" t="s">
        <v>96</v>
      </c>
      <c r="DB1189" s="13" t="s">
        <v>102</v>
      </c>
      <c r="DC1189" s="40"/>
      <c r="DD1189" s="13" t="str">
        <f t="shared" si="263"/>
        <v/>
      </c>
      <c r="DE1189" s="13" t="str">
        <f t="shared" si="264"/>
        <v/>
      </c>
      <c r="DF1189" s="13" t="str">
        <f t="shared" si="265"/>
        <v/>
      </c>
      <c r="DG1189" s="40">
        <f t="shared" si="266"/>
        <v>0</v>
      </c>
      <c r="DH1189" s="13" t="str">
        <f t="shared" si="260"/>
        <v/>
      </c>
      <c r="DI1189" s="22" t="str">
        <f t="shared" si="261"/>
        <v/>
      </c>
      <c r="DJ1189" s="13" t="str">
        <f>IF(DI1189="","",RANK(DI1189,$DI$9:$DI$1415,1)+COUNTIF($DI$9:DI1189,DI1189)-1)</f>
        <v/>
      </c>
      <c r="DK1189" s="13" t="str">
        <f t="shared" si="262"/>
        <v/>
      </c>
      <c r="DL1189" s="13" t="str">
        <f t="shared" si="267"/>
        <v/>
      </c>
      <c r="DM1189" s="14" t="str">
        <f t="shared" si="268"/>
        <v/>
      </c>
      <c r="DN1189" s="13" t="str">
        <f t="shared" si="269"/>
        <v/>
      </c>
      <c r="DO1189" s="40">
        <f t="shared" si="270"/>
        <v>0</v>
      </c>
      <c r="DP1189" s="40"/>
      <c r="DQ1189" s="13" t="str">
        <f t="shared" si="271"/>
        <v/>
      </c>
      <c r="DR1189" s="13"/>
      <c r="DS1189" s="13"/>
    </row>
    <row r="1190" spans="1:123" x14ac:dyDescent="0.2">
      <c r="A1190" s="22"/>
      <c r="B1190" s="22"/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  <c r="CC1190" s="22"/>
      <c r="CD1190" s="22"/>
      <c r="CE1190" s="22"/>
      <c r="CF1190" s="22"/>
      <c r="CG1190" s="22"/>
      <c r="CH1190" s="22"/>
      <c r="CI1190" s="22"/>
      <c r="CJ1190" s="22"/>
      <c r="CK1190" s="22"/>
      <c r="CL1190" s="22"/>
      <c r="CM1190" s="22"/>
      <c r="CN1190" s="22"/>
      <c r="CO1190" s="22"/>
      <c r="CP1190" s="22"/>
      <c r="CQ1190" s="22"/>
      <c r="CR1190" s="22"/>
      <c r="CS1190" s="22"/>
      <c r="CT1190" s="22"/>
      <c r="CU1190" s="22"/>
      <c r="CV1190" s="22"/>
      <c r="CW1190" s="22"/>
      <c r="CX1190" s="22">
        <v>1182</v>
      </c>
      <c r="CY1190" s="13" t="s">
        <v>2645</v>
      </c>
      <c r="CZ1190" s="14" t="s">
        <v>2646</v>
      </c>
      <c r="DA1190" s="13" t="s">
        <v>95</v>
      </c>
      <c r="DB1190" s="13" t="s">
        <v>30</v>
      </c>
      <c r="DC1190" s="40"/>
      <c r="DD1190" s="13" t="str">
        <f t="shared" si="263"/>
        <v/>
      </c>
      <c r="DE1190" s="13" t="str">
        <f t="shared" si="264"/>
        <v/>
      </c>
      <c r="DF1190" s="13" t="str">
        <f t="shared" si="265"/>
        <v/>
      </c>
      <c r="DG1190" s="40">
        <f t="shared" si="266"/>
        <v>0</v>
      </c>
      <c r="DH1190" s="13" t="str">
        <f t="shared" si="260"/>
        <v/>
      </c>
      <c r="DI1190" s="22" t="str">
        <f t="shared" si="261"/>
        <v/>
      </c>
      <c r="DJ1190" s="13" t="str">
        <f>IF(DI1190="","",RANK(DI1190,$DI$9:$DI$1415,1)+COUNTIF($DI$9:DI1190,DI1190)-1)</f>
        <v/>
      </c>
      <c r="DK1190" s="13" t="str">
        <f t="shared" si="262"/>
        <v/>
      </c>
      <c r="DL1190" s="13" t="str">
        <f t="shared" si="267"/>
        <v/>
      </c>
      <c r="DM1190" s="14" t="str">
        <f t="shared" si="268"/>
        <v/>
      </c>
      <c r="DN1190" s="13" t="str">
        <f t="shared" si="269"/>
        <v/>
      </c>
      <c r="DO1190" s="40">
        <f t="shared" si="270"/>
        <v>0</v>
      </c>
      <c r="DP1190" s="40"/>
      <c r="DQ1190" s="13" t="str">
        <f t="shared" si="271"/>
        <v/>
      </c>
      <c r="DR1190" s="13"/>
      <c r="DS1190" s="13"/>
    </row>
    <row r="1191" spans="1:123" x14ac:dyDescent="0.2">
      <c r="A1191" s="22"/>
      <c r="B1191" s="22"/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22"/>
      <c r="AH1191" s="22"/>
      <c r="AI1191" s="22"/>
      <c r="AJ1191" s="22"/>
      <c r="AK1191" s="22"/>
      <c r="AL1191" s="22"/>
      <c r="AM1191" s="22"/>
      <c r="AN1191" s="22"/>
      <c r="AO1191" s="22"/>
      <c r="AP1191" s="22"/>
      <c r="AQ1191" s="22"/>
      <c r="AR1191" s="22"/>
      <c r="AS1191" s="22"/>
      <c r="AT1191" s="22"/>
      <c r="AU1191" s="22"/>
      <c r="AV1191" s="22"/>
      <c r="AW1191" s="22"/>
      <c r="AX1191" s="22"/>
      <c r="AY1191" s="22"/>
      <c r="AZ1191" s="22"/>
      <c r="BA1191" s="22"/>
      <c r="BB1191" s="22"/>
      <c r="BC1191" s="22"/>
      <c r="BD1191" s="22"/>
      <c r="BE1191" s="22"/>
      <c r="BF1191" s="22"/>
      <c r="BG1191" s="22"/>
      <c r="BH1191" s="22"/>
      <c r="BI1191" s="22"/>
      <c r="BJ1191" s="22"/>
      <c r="BK1191" s="22"/>
      <c r="BL1191" s="22"/>
      <c r="BM1191" s="22"/>
      <c r="BN1191" s="22"/>
      <c r="BO1191" s="22"/>
      <c r="BP1191" s="22"/>
      <c r="BQ1191" s="22"/>
      <c r="BR1191" s="22"/>
      <c r="BS1191" s="22"/>
      <c r="BT1191" s="22"/>
      <c r="BU1191" s="22"/>
      <c r="BV1191" s="22"/>
      <c r="BW1191" s="22"/>
      <c r="BX1191" s="22"/>
      <c r="BY1191" s="22"/>
      <c r="BZ1191" s="22"/>
      <c r="CA1191" s="22"/>
      <c r="CB1191" s="22"/>
      <c r="CC1191" s="22"/>
      <c r="CD1191" s="22"/>
      <c r="CE1191" s="22"/>
      <c r="CF1191" s="22"/>
      <c r="CG1191" s="22"/>
      <c r="CH1191" s="22"/>
      <c r="CI1191" s="22"/>
      <c r="CJ1191" s="22"/>
      <c r="CK1191" s="22"/>
      <c r="CL1191" s="22"/>
      <c r="CM1191" s="22"/>
      <c r="CN1191" s="22"/>
      <c r="CO1191" s="22"/>
      <c r="CP1191" s="22"/>
      <c r="CQ1191" s="22"/>
      <c r="CR1191" s="22"/>
      <c r="CS1191" s="22"/>
      <c r="CT1191" s="22"/>
      <c r="CU1191" s="22"/>
      <c r="CV1191" s="22"/>
      <c r="CW1191" s="22"/>
      <c r="CX1191" s="22">
        <v>1183</v>
      </c>
      <c r="CY1191" s="13" t="s">
        <v>2647</v>
      </c>
      <c r="CZ1191" s="14" t="s">
        <v>2648</v>
      </c>
      <c r="DA1191" s="13" t="s">
        <v>95</v>
      </c>
      <c r="DB1191" s="13" t="s">
        <v>30</v>
      </c>
      <c r="DC1191" s="40"/>
      <c r="DD1191" s="13" t="str">
        <f t="shared" si="263"/>
        <v/>
      </c>
      <c r="DE1191" s="13" t="str">
        <f t="shared" si="264"/>
        <v/>
      </c>
      <c r="DF1191" s="13" t="str">
        <f t="shared" si="265"/>
        <v/>
      </c>
      <c r="DG1191" s="40">
        <f t="shared" si="266"/>
        <v>0</v>
      </c>
      <c r="DH1191" s="13" t="str">
        <f t="shared" si="260"/>
        <v/>
      </c>
      <c r="DI1191" s="22" t="str">
        <f t="shared" si="261"/>
        <v/>
      </c>
      <c r="DJ1191" s="13" t="str">
        <f>IF(DI1191="","",RANK(DI1191,$DI$9:$DI$1415,1)+COUNTIF($DI$9:DI1191,DI1191)-1)</f>
        <v/>
      </c>
      <c r="DK1191" s="13" t="str">
        <f t="shared" si="262"/>
        <v/>
      </c>
      <c r="DL1191" s="13" t="str">
        <f t="shared" si="267"/>
        <v/>
      </c>
      <c r="DM1191" s="14" t="str">
        <f t="shared" si="268"/>
        <v/>
      </c>
      <c r="DN1191" s="13" t="str">
        <f t="shared" si="269"/>
        <v/>
      </c>
      <c r="DO1191" s="40">
        <f t="shared" si="270"/>
        <v>0</v>
      </c>
      <c r="DP1191" s="40"/>
      <c r="DQ1191" s="13" t="str">
        <f t="shared" si="271"/>
        <v/>
      </c>
      <c r="DR1191" s="13"/>
      <c r="DS1191" s="13"/>
    </row>
    <row r="1192" spans="1:123" x14ac:dyDescent="0.2">
      <c r="A1192" s="22"/>
      <c r="B1192" s="22"/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22"/>
      <c r="AH1192" s="22"/>
      <c r="AI1192" s="22"/>
      <c r="AJ1192" s="22"/>
      <c r="AK1192" s="22"/>
      <c r="AL1192" s="22"/>
      <c r="AM1192" s="22"/>
      <c r="AN1192" s="22"/>
      <c r="AO1192" s="22"/>
      <c r="AP1192" s="22"/>
      <c r="AQ1192" s="22"/>
      <c r="AR1192" s="22"/>
      <c r="AS1192" s="22"/>
      <c r="AT1192" s="22"/>
      <c r="AU1192" s="22"/>
      <c r="AV1192" s="22"/>
      <c r="AW1192" s="22"/>
      <c r="AX1192" s="22"/>
      <c r="AY1192" s="22"/>
      <c r="AZ1192" s="22"/>
      <c r="BA1192" s="22"/>
      <c r="BB1192" s="22"/>
      <c r="BC1192" s="22"/>
      <c r="BD1192" s="22"/>
      <c r="BE1192" s="22"/>
      <c r="BF1192" s="22"/>
      <c r="BG1192" s="22"/>
      <c r="BH1192" s="22"/>
      <c r="BI1192" s="22"/>
      <c r="BJ1192" s="22"/>
      <c r="BK1192" s="22"/>
      <c r="BL1192" s="22"/>
      <c r="BM1192" s="22"/>
      <c r="BN1192" s="22"/>
      <c r="BO1192" s="22"/>
      <c r="BP1192" s="22"/>
      <c r="BQ1192" s="22"/>
      <c r="BR1192" s="22"/>
      <c r="BS1192" s="22"/>
      <c r="BT1192" s="22"/>
      <c r="BU1192" s="22"/>
      <c r="BV1192" s="22"/>
      <c r="BW1192" s="22"/>
      <c r="BX1192" s="22"/>
      <c r="BY1192" s="22"/>
      <c r="BZ1192" s="22"/>
      <c r="CA1192" s="22"/>
      <c r="CB1192" s="22"/>
      <c r="CC1192" s="22"/>
      <c r="CD1192" s="22"/>
      <c r="CE1192" s="22"/>
      <c r="CF1192" s="22"/>
      <c r="CG1192" s="22"/>
      <c r="CH1192" s="22"/>
      <c r="CI1192" s="22"/>
      <c r="CJ1192" s="22"/>
      <c r="CK1192" s="22"/>
      <c r="CL1192" s="22"/>
      <c r="CM1192" s="22"/>
      <c r="CN1192" s="22"/>
      <c r="CO1192" s="22"/>
      <c r="CP1192" s="22"/>
      <c r="CQ1192" s="22"/>
      <c r="CR1192" s="22"/>
      <c r="CS1192" s="22"/>
      <c r="CT1192" s="22"/>
      <c r="CU1192" s="22"/>
      <c r="CV1192" s="22"/>
      <c r="CW1192" s="22"/>
      <c r="CX1192" s="22">
        <v>1184</v>
      </c>
      <c r="CY1192" s="13" t="s">
        <v>2649</v>
      </c>
      <c r="CZ1192" s="14" t="s">
        <v>2650</v>
      </c>
      <c r="DA1192" s="13" t="s">
        <v>95</v>
      </c>
      <c r="DB1192" s="13" t="s">
        <v>99</v>
      </c>
      <c r="DC1192" s="40"/>
      <c r="DD1192" s="13" t="str">
        <f t="shared" si="263"/>
        <v/>
      </c>
      <c r="DE1192" s="13" t="str">
        <f t="shared" si="264"/>
        <v/>
      </c>
      <c r="DF1192" s="13" t="str">
        <f t="shared" si="265"/>
        <v/>
      </c>
      <c r="DG1192" s="40">
        <f t="shared" si="266"/>
        <v>0</v>
      </c>
      <c r="DH1192" s="13" t="str">
        <f t="shared" si="260"/>
        <v/>
      </c>
      <c r="DI1192" s="22" t="str">
        <f t="shared" si="261"/>
        <v/>
      </c>
      <c r="DJ1192" s="13" t="str">
        <f>IF(DI1192="","",RANK(DI1192,$DI$9:$DI$1415,1)+COUNTIF($DI$9:DI1192,DI1192)-1)</f>
        <v/>
      </c>
      <c r="DK1192" s="13" t="str">
        <f t="shared" si="262"/>
        <v/>
      </c>
      <c r="DL1192" s="13" t="str">
        <f t="shared" si="267"/>
        <v/>
      </c>
      <c r="DM1192" s="14" t="str">
        <f t="shared" si="268"/>
        <v/>
      </c>
      <c r="DN1192" s="13" t="str">
        <f t="shared" si="269"/>
        <v/>
      </c>
      <c r="DO1192" s="40">
        <f t="shared" si="270"/>
        <v>0</v>
      </c>
      <c r="DP1192" s="40"/>
      <c r="DQ1192" s="13" t="str">
        <f t="shared" si="271"/>
        <v/>
      </c>
      <c r="DR1192" s="13"/>
      <c r="DS1192" s="13"/>
    </row>
    <row r="1193" spans="1:123" x14ac:dyDescent="0.2">
      <c r="A1193" s="22"/>
      <c r="B1193" s="22"/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22"/>
      <c r="AH1193" s="22"/>
      <c r="AI1193" s="22"/>
      <c r="AJ1193" s="22"/>
      <c r="AK1193" s="22"/>
      <c r="AL1193" s="22"/>
      <c r="AM1193" s="22"/>
      <c r="AN1193" s="22"/>
      <c r="AO1193" s="22"/>
      <c r="AP1193" s="22"/>
      <c r="AQ1193" s="22"/>
      <c r="AR1193" s="22"/>
      <c r="AS1193" s="22"/>
      <c r="AT1193" s="22"/>
      <c r="AU1193" s="22"/>
      <c r="AV1193" s="22"/>
      <c r="AW1193" s="22"/>
      <c r="AX1193" s="22"/>
      <c r="AY1193" s="22"/>
      <c r="AZ1193" s="22"/>
      <c r="BA1193" s="22"/>
      <c r="BB1193" s="22"/>
      <c r="BC1193" s="22"/>
      <c r="BD1193" s="22"/>
      <c r="BE1193" s="22"/>
      <c r="BF1193" s="22"/>
      <c r="BG1193" s="22"/>
      <c r="BH1193" s="22"/>
      <c r="BI1193" s="22"/>
      <c r="BJ1193" s="22"/>
      <c r="BK1193" s="22"/>
      <c r="BL1193" s="22"/>
      <c r="BM1193" s="22"/>
      <c r="BN1193" s="22"/>
      <c r="BO1193" s="22"/>
      <c r="BP1193" s="22"/>
      <c r="BQ1193" s="22"/>
      <c r="BR1193" s="22"/>
      <c r="BS1193" s="22"/>
      <c r="BT1193" s="22"/>
      <c r="BU1193" s="22"/>
      <c r="BV1193" s="22"/>
      <c r="BW1193" s="22"/>
      <c r="BX1193" s="22"/>
      <c r="BY1193" s="22"/>
      <c r="BZ1193" s="22"/>
      <c r="CA1193" s="22"/>
      <c r="CB1193" s="22"/>
      <c r="CC1193" s="22"/>
      <c r="CD1193" s="22"/>
      <c r="CE1193" s="22"/>
      <c r="CF1193" s="22"/>
      <c r="CG1193" s="22"/>
      <c r="CH1193" s="22"/>
      <c r="CI1193" s="22"/>
      <c r="CJ1193" s="22"/>
      <c r="CK1193" s="22"/>
      <c r="CL1193" s="22"/>
      <c r="CM1193" s="22"/>
      <c r="CN1193" s="22"/>
      <c r="CO1193" s="22"/>
      <c r="CP1193" s="22"/>
      <c r="CQ1193" s="22"/>
      <c r="CR1193" s="22"/>
      <c r="CS1193" s="22"/>
      <c r="CT1193" s="22"/>
      <c r="CU1193" s="22"/>
      <c r="CV1193" s="22"/>
      <c r="CW1193" s="22"/>
      <c r="CX1193" s="22">
        <v>1185</v>
      </c>
      <c r="CY1193" s="13" t="s">
        <v>2651</v>
      </c>
      <c r="CZ1193" s="14" t="s">
        <v>2652</v>
      </c>
      <c r="DA1193" s="13" t="s">
        <v>95</v>
      </c>
      <c r="DB1193" s="13" t="s">
        <v>46</v>
      </c>
      <c r="DC1193" s="40"/>
      <c r="DD1193" s="13" t="str">
        <f t="shared" si="263"/>
        <v/>
      </c>
      <c r="DE1193" s="13" t="str">
        <f t="shared" si="264"/>
        <v/>
      </c>
      <c r="DF1193" s="13" t="str">
        <f t="shared" si="265"/>
        <v/>
      </c>
      <c r="DG1193" s="40">
        <f t="shared" si="266"/>
        <v>0</v>
      </c>
      <c r="DH1193" s="13" t="str">
        <f t="shared" si="260"/>
        <v/>
      </c>
      <c r="DI1193" s="22" t="str">
        <f t="shared" si="261"/>
        <v/>
      </c>
      <c r="DJ1193" s="13" t="str">
        <f>IF(DI1193="","",RANK(DI1193,$DI$9:$DI$1415,1)+COUNTIF($DI$9:DI1193,DI1193)-1)</f>
        <v/>
      </c>
      <c r="DK1193" s="13" t="str">
        <f t="shared" si="262"/>
        <v/>
      </c>
      <c r="DL1193" s="13" t="str">
        <f t="shared" si="267"/>
        <v/>
      </c>
      <c r="DM1193" s="14" t="str">
        <f t="shared" si="268"/>
        <v/>
      </c>
      <c r="DN1193" s="13" t="str">
        <f t="shared" si="269"/>
        <v/>
      </c>
      <c r="DO1193" s="40">
        <f t="shared" si="270"/>
        <v>0</v>
      </c>
      <c r="DP1193" s="40"/>
      <c r="DQ1193" s="13" t="str">
        <f t="shared" si="271"/>
        <v/>
      </c>
      <c r="DR1193" s="13"/>
      <c r="DS1193" s="13"/>
    </row>
    <row r="1194" spans="1:123" x14ac:dyDescent="0.2">
      <c r="A1194" s="22"/>
      <c r="B1194" s="22"/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22"/>
      <c r="AH1194" s="22"/>
      <c r="AI1194" s="22"/>
      <c r="AJ1194" s="22"/>
      <c r="AK1194" s="22"/>
      <c r="AL1194" s="22"/>
      <c r="AM1194" s="22"/>
      <c r="AN1194" s="22"/>
      <c r="AO1194" s="22"/>
      <c r="AP1194" s="22"/>
      <c r="AQ1194" s="22"/>
      <c r="AR1194" s="22"/>
      <c r="AS1194" s="22"/>
      <c r="AT1194" s="22"/>
      <c r="AU1194" s="22"/>
      <c r="AV1194" s="22"/>
      <c r="AW1194" s="22"/>
      <c r="AX1194" s="22"/>
      <c r="AY1194" s="22"/>
      <c r="AZ1194" s="22"/>
      <c r="BA1194" s="22"/>
      <c r="BB1194" s="22"/>
      <c r="BC1194" s="22"/>
      <c r="BD1194" s="22"/>
      <c r="BE1194" s="22"/>
      <c r="BF1194" s="22"/>
      <c r="BG1194" s="22"/>
      <c r="BH1194" s="22"/>
      <c r="BI1194" s="22"/>
      <c r="BJ1194" s="22"/>
      <c r="BK1194" s="22"/>
      <c r="BL1194" s="22"/>
      <c r="BM1194" s="22"/>
      <c r="BN1194" s="22"/>
      <c r="BO1194" s="22"/>
      <c r="BP1194" s="22"/>
      <c r="BQ1194" s="22"/>
      <c r="BR1194" s="22"/>
      <c r="BS1194" s="22"/>
      <c r="BT1194" s="22"/>
      <c r="BU1194" s="22"/>
      <c r="BV1194" s="22"/>
      <c r="BW1194" s="22"/>
      <c r="BX1194" s="22"/>
      <c r="BY1194" s="22"/>
      <c r="BZ1194" s="22"/>
      <c r="CA1194" s="22"/>
      <c r="CB1194" s="22"/>
      <c r="CC1194" s="22"/>
      <c r="CD1194" s="22"/>
      <c r="CE1194" s="22"/>
      <c r="CF1194" s="22"/>
      <c r="CG1194" s="22"/>
      <c r="CH1194" s="22"/>
      <c r="CI1194" s="22"/>
      <c r="CJ1194" s="22"/>
      <c r="CK1194" s="22"/>
      <c r="CL1194" s="22"/>
      <c r="CM1194" s="22"/>
      <c r="CN1194" s="22"/>
      <c r="CO1194" s="22"/>
      <c r="CP1194" s="22"/>
      <c r="CQ1194" s="22"/>
      <c r="CR1194" s="22"/>
      <c r="CS1194" s="22"/>
      <c r="CT1194" s="22"/>
      <c r="CU1194" s="22"/>
      <c r="CV1194" s="22"/>
      <c r="CW1194" s="22"/>
      <c r="CX1194" s="22">
        <v>1186</v>
      </c>
      <c r="CY1194" s="13" t="s">
        <v>2653</v>
      </c>
      <c r="CZ1194" s="14" t="s">
        <v>375</v>
      </c>
      <c r="DA1194" s="13" t="s">
        <v>375</v>
      </c>
      <c r="DB1194" s="13" t="s">
        <v>375</v>
      </c>
      <c r="DC1194" s="40"/>
      <c r="DD1194" s="13" t="str">
        <f t="shared" si="263"/>
        <v/>
      </c>
      <c r="DE1194" s="13" t="str">
        <f t="shared" si="264"/>
        <v/>
      </c>
      <c r="DF1194" s="13" t="str">
        <f t="shared" si="265"/>
        <v/>
      </c>
      <c r="DG1194" s="40">
        <f t="shared" si="266"/>
        <v>0</v>
      </c>
      <c r="DH1194" s="13" t="str">
        <f t="shared" si="260"/>
        <v/>
      </c>
      <c r="DI1194" s="22" t="str">
        <f t="shared" si="261"/>
        <v/>
      </c>
      <c r="DJ1194" s="13" t="str">
        <f>IF(DI1194="","",RANK(DI1194,$DI$9:$DI$1415,1)+COUNTIF($DI$9:DI1194,DI1194)-1)</f>
        <v/>
      </c>
      <c r="DK1194" s="13" t="str">
        <f t="shared" si="262"/>
        <v/>
      </c>
      <c r="DL1194" s="13" t="str">
        <f t="shared" si="267"/>
        <v/>
      </c>
      <c r="DM1194" s="14" t="str">
        <f t="shared" si="268"/>
        <v/>
      </c>
      <c r="DN1194" s="13" t="str">
        <f t="shared" si="269"/>
        <v/>
      </c>
      <c r="DO1194" s="40">
        <f t="shared" si="270"/>
        <v>0</v>
      </c>
      <c r="DP1194" s="40"/>
      <c r="DQ1194" s="13" t="str">
        <f t="shared" si="271"/>
        <v/>
      </c>
      <c r="DR1194" s="13"/>
      <c r="DS1194" s="13"/>
    </row>
    <row r="1195" spans="1:123" x14ac:dyDescent="0.2">
      <c r="A1195" s="22"/>
      <c r="B1195" s="22"/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22"/>
      <c r="AH1195" s="22"/>
      <c r="AI1195" s="22"/>
      <c r="AJ1195" s="22"/>
      <c r="AK1195" s="22"/>
      <c r="AL1195" s="22"/>
      <c r="AM1195" s="22"/>
      <c r="AN1195" s="22"/>
      <c r="AO1195" s="22"/>
      <c r="AP1195" s="22"/>
      <c r="AQ1195" s="22"/>
      <c r="AR1195" s="22"/>
      <c r="AS1195" s="22"/>
      <c r="AT1195" s="22"/>
      <c r="AU1195" s="22"/>
      <c r="AV1195" s="22"/>
      <c r="AW1195" s="22"/>
      <c r="AX1195" s="22"/>
      <c r="AY1195" s="22"/>
      <c r="AZ1195" s="22"/>
      <c r="BA1195" s="22"/>
      <c r="BB1195" s="22"/>
      <c r="BC1195" s="22"/>
      <c r="BD1195" s="22"/>
      <c r="BE1195" s="22"/>
      <c r="BF1195" s="22"/>
      <c r="BG1195" s="22"/>
      <c r="BH1195" s="22"/>
      <c r="BI1195" s="22"/>
      <c r="BJ1195" s="22"/>
      <c r="BK1195" s="22"/>
      <c r="BL1195" s="22"/>
      <c r="BM1195" s="22"/>
      <c r="BN1195" s="22"/>
      <c r="BO1195" s="22"/>
      <c r="BP1195" s="22"/>
      <c r="BQ1195" s="22"/>
      <c r="BR1195" s="22"/>
      <c r="BS1195" s="22"/>
      <c r="BT1195" s="22"/>
      <c r="BU1195" s="22"/>
      <c r="BV1195" s="22"/>
      <c r="BW1195" s="22"/>
      <c r="BX1195" s="22"/>
      <c r="BY1195" s="22"/>
      <c r="BZ1195" s="22"/>
      <c r="CA1195" s="22"/>
      <c r="CB1195" s="22"/>
      <c r="CC1195" s="22"/>
      <c r="CD1195" s="22"/>
      <c r="CE1195" s="22"/>
      <c r="CF1195" s="22"/>
      <c r="CG1195" s="22"/>
      <c r="CH1195" s="22"/>
      <c r="CI1195" s="22"/>
      <c r="CJ1195" s="22"/>
      <c r="CK1195" s="22"/>
      <c r="CL1195" s="22"/>
      <c r="CM1195" s="22"/>
      <c r="CN1195" s="22"/>
      <c r="CO1195" s="22"/>
      <c r="CP1195" s="22"/>
      <c r="CQ1195" s="22"/>
      <c r="CR1195" s="22"/>
      <c r="CS1195" s="22"/>
      <c r="CT1195" s="22"/>
      <c r="CU1195" s="22"/>
      <c r="CV1195" s="22"/>
      <c r="CW1195" s="22"/>
      <c r="CX1195" s="22">
        <v>1187</v>
      </c>
      <c r="CY1195" s="13" t="s">
        <v>2654</v>
      </c>
      <c r="CZ1195" s="14" t="s">
        <v>2655</v>
      </c>
      <c r="DA1195" s="13" t="s">
        <v>95</v>
      </c>
      <c r="DB1195" s="13" t="s">
        <v>124</v>
      </c>
      <c r="DC1195" s="40"/>
      <c r="DD1195" s="13" t="str">
        <f t="shared" si="263"/>
        <v/>
      </c>
      <c r="DE1195" s="13" t="str">
        <f t="shared" si="264"/>
        <v/>
      </c>
      <c r="DF1195" s="13" t="str">
        <f t="shared" si="265"/>
        <v/>
      </c>
      <c r="DG1195" s="40">
        <f t="shared" si="266"/>
        <v>0</v>
      </c>
      <c r="DH1195" s="13" t="str">
        <f t="shared" si="260"/>
        <v/>
      </c>
      <c r="DI1195" s="22" t="str">
        <f t="shared" si="261"/>
        <v/>
      </c>
      <c r="DJ1195" s="13" t="str">
        <f>IF(DI1195="","",RANK(DI1195,$DI$9:$DI$1415,1)+COUNTIF($DI$9:DI1195,DI1195)-1)</f>
        <v/>
      </c>
      <c r="DK1195" s="13" t="str">
        <f t="shared" si="262"/>
        <v/>
      </c>
      <c r="DL1195" s="13" t="str">
        <f t="shared" si="267"/>
        <v/>
      </c>
      <c r="DM1195" s="14" t="str">
        <f t="shared" si="268"/>
        <v/>
      </c>
      <c r="DN1195" s="13" t="str">
        <f t="shared" si="269"/>
        <v/>
      </c>
      <c r="DO1195" s="40">
        <f t="shared" si="270"/>
        <v>0</v>
      </c>
      <c r="DP1195" s="40"/>
      <c r="DQ1195" s="13" t="str">
        <f t="shared" si="271"/>
        <v/>
      </c>
      <c r="DR1195" s="13"/>
      <c r="DS1195" s="13"/>
    </row>
    <row r="1196" spans="1:123" x14ac:dyDescent="0.2">
      <c r="A1196" s="22"/>
      <c r="B1196" s="22"/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22"/>
      <c r="AH1196" s="22"/>
      <c r="AI1196" s="22"/>
      <c r="AJ1196" s="22"/>
      <c r="AK1196" s="22"/>
      <c r="AL1196" s="22"/>
      <c r="AM1196" s="22"/>
      <c r="AN1196" s="22"/>
      <c r="AO1196" s="22"/>
      <c r="AP1196" s="22"/>
      <c r="AQ1196" s="22"/>
      <c r="AR1196" s="22"/>
      <c r="AS1196" s="22"/>
      <c r="AT1196" s="22"/>
      <c r="AU1196" s="22"/>
      <c r="AV1196" s="22"/>
      <c r="AW1196" s="22"/>
      <c r="AX1196" s="22"/>
      <c r="AY1196" s="22"/>
      <c r="AZ1196" s="22"/>
      <c r="BA1196" s="22"/>
      <c r="BB1196" s="22"/>
      <c r="BC1196" s="22"/>
      <c r="BD1196" s="22"/>
      <c r="BE1196" s="22"/>
      <c r="BF1196" s="22"/>
      <c r="BG1196" s="22"/>
      <c r="BH1196" s="22"/>
      <c r="BI1196" s="22"/>
      <c r="BJ1196" s="22"/>
      <c r="BK1196" s="22"/>
      <c r="BL1196" s="22"/>
      <c r="BM1196" s="22"/>
      <c r="BN1196" s="22"/>
      <c r="BO1196" s="22"/>
      <c r="BP1196" s="22"/>
      <c r="BQ1196" s="22"/>
      <c r="BR1196" s="22"/>
      <c r="BS1196" s="22"/>
      <c r="BT1196" s="22"/>
      <c r="BU1196" s="22"/>
      <c r="BV1196" s="22"/>
      <c r="BW1196" s="22"/>
      <c r="BX1196" s="22"/>
      <c r="BY1196" s="22"/>
      <c r="BZ1196" s="22"/>
      <c r="CA1196" s="22"/>
      <c r="CB1196" s="22"/>
      <c r="CC1196" s="22"/>
      <c r="CD1196" s="22"/>
      <c r="CE1196" s="22"/>
      <c r="CF1196" s="22"/>
      <c r="CG1196" s="22"/>
      <c r="CH1196" s="22"/>
      <c r="CI1196" s="22"/>
      <c r="CJ1196" s="22"/>
      <c r="CK1196" s="22"/>
      <c r="CL1196" s="22"/>
      <c r="CM1196" s="22"/>
      <c r="CN1196" s="22"/>
      <c r="CO1196" s="22"/>
      <c r="CP1196" s="22"/>
      <c r="CQ1196" s="22"/>
      <c r="CR1196" s="22"/>
      <c r="CS1196" s="22"/>
      <c r="CT1196" s="22"/>
      <c r="CU1196" s="22"/>
      <c r="CV1196" s="22"/>
      <c r="CW1196" s="22"/>
      <c r="CX1196" s="22">
        <v>1188</v>
      </c>
      <c r="CY1196" s="13" t="s">
        <v>2656</v>
      </c>
      <c r="CZ1196" s="14" t="s">
        <v>2657</v>
      </c>
      <c r="DA1196" s="13" t="s">
        <v>95</v>
      </c>
      <c r="DB1196" s="13" t="s">
        <v>124</v>
      </c>
      <c r="DC1196" s="40"/>
      <c r="DD1196" s="13" t="str">
        <f t="shared" si="263"/>
        <v/>
      </c>
      <c r="DE1196" s="13" t="str">
        <f t="shared" si="264"/>
        <v/>
      </c>
      <c r="DF1196" s="13" t="str">
        <f t="shared" si="265"/>
        <v/>
      </c>
      <c r="DG1196" s="40">
        <f t="shared" si="266"/>
        <v>0</v>
      </c>
      <c r="DH1196" s="13" t="str">
        <f t="shared" si="260"/>
        <v/>
      </c>
      <c r="DI1196" s="22" t="str">
        <f t="shared" si="261"/>
        <v/>
      </c>
      <c r="DJ1196" s="13" t="str">
        <f>IF(DI1196="","",RANK(DI1196,$DI$9:$DI$1415,1)+COUNTIF($DI$9:DI1196,DI1196)-1)</f>
        <v/>
      </c>
      <c r="DK1196" s="13" t="str">
        <f t="shared" si="262"/>
        <v/>
      </c>
      <c r="DL1196" s="13" t="str">
        <f t="shared" si="267"/>
        <v/>
      </c>
      <c r="DM1196" s="14" t="str">
        <f t="shared" si="268"/>
        <v/>
      </c>
      <c r="DN1196" s="13" t="str">
        <f t="shared" si="269"/>
        <v/>
      </c>
      <c r="DO1196" s="40">
        <f t="shared" si="270"/>
        <v>0</v>
      </c>
      <c r="DP1196" s="40"/>
      <c r="DQ1196" s="13" t="str">
        <f t="shared" si="271"/>
        <v/>
      </c>
      <c r="DR1196" s="13"/>
      <c r="DS1196" s="13"/>
    </row>
    <row r="1197" spans="1:123" x14ac:dyDescent="0.2">
      <c r="A1197" s="22"/>
      <c r="B1197" s="22"/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22"/>
      <c r="AH1197" s="22"/>
      <c r="AI1197" s="22"/>
      <c r="AJ1197" s="22"/>
      <c r="AK1197" s="22"/>
      <c r="AL1197" s="22"/>
      <c r="AM1197" s="22"/>
      <c r="AN1197" s="22"/>
      <c r="AO1197" s="22"/>
      <c r="AP1197" s="22"/>
      <c r="AQ1197" s="22"/>
      <c r="AR1197" s="22"/>
      <c r="AS1197" s="22"/>
      <c r="AT1197" s="22"/>
      <c r="AU1197" s="22"/>
      <c r="AV1197" s="22"/>
      <c r="AW1197" s="22"/>
      <c r="AX1197" s="22"/>
      <c r="AY1197" s="22"/>
      <c r="AZ1197" s="22"/>
      <c r="BA1197" s="22"/>
      <c r="BB1197" s="22"/>
      <c r="BC1197" s="22"/>
      <c r="BD1197" s="22"/>
      <c r="BE1197" s="22"/>
      <c r="BF1197" s="22"/>
      <c r="BG1197" s="22"/>
      <c r="BH1197" s="22"/>
      <c r="BI1197" s="22"/>
      <c r="BJ1197" s="22"/>
      <c r="BK1197" s="22"/>
      <c r="BL1197" s="22"/>
      <c r="BM1197" s="22"/>
      <c r="BN1197" s="22"/>
      <c r="BO1197" s="22"/>
      <c r="BP1197" s="22"/>
      <c r="BQ1197" s="22"/>
      <c r="BR1197" s="22"/>
      <c r="BS1197" s="22"/>
      <c r="BT1197" s="22"/>
      <c r="BU1197" s="22"/>
      <c r="BV1197" s="22"/>
      <c r="BW1197" s="22"/>
      <c r="BX1197" s="22"/>
      <c r="BY1197" s="22"/>
      <c r="BZ1197" s="22"/>
      <c r="CA1197" s="22"/>
      <c r="CB1197" s="22"/>
      <c r="CC1197" s="22"/>
      <c r="CD1197" s="22"/>
      <c r="CE1197" s="22"/>
      <c r="CF1197" s="22"/>
      <c r="CG1197" s="22"/>
      <c r="CH1197" s="22"/>
      <c r="CI1197" s="22"/>
      <c r="CJ1197" s="22"/>
      <c r="CK1197" s="22"/>
      <c r="CL1197" s="22"/>
      <c r="CM1197" s="22"/>
      <c r="CN1197" s="22"/>
      <c r="CO1197" s="22"/>
      <c r="CP1197" s="22"/>
      <c r="CQ1197" s="22"/>
      <c r="CR1197" s="22"/>
      <c r="CS1197" s="22"/>
      <c r="CT1197" s="22"/>
      <c r="CU1197" s="22"/>
      <c r="CV1197" s="22"/>
      <c r="CW1197" s="22"/>
      <c r="CX1197" s="22">
        <v>1189</v>
      </c>
      <c r="CY1197" s="13" t="s">
        <v>2658</v>
      </c>
      <c r="CZ1197" s="14" t="s">
        <v>2659</v>
      </c>
      <c r="DA1197" s="13" t="s">
        <v>95</v>
      </c>
      <c r="DB1197" s="13" t="s">
        <v>29</v>
      </c>
      <c r="DC1197" s="40"/>
      <c r="DD1197" s="13" t="str">
        <f t="shared" si="263"/>
        <v/>
      </c>
      <c r="DE1197" s="13" t="str">
        <f t="shared" si="264"/>
        <v/>
      </c>
      <c r="DF1197" s="13" t="str">
        <f t="shared" si="265"/>
        <v/>
      </c>
      <c r="DG1197" s="40">
        <f t="shared" si="266"/>
        <v>0</v>
      </c>
      <c r="DH1197" s="13" t="str">
        <f t="shared" si="260"/>
        <v/>
      </c>
      <c r="DI1197" s="22" t="str">
        <f t="shared" si="261"/>
        <v/>
      </c>
      <c r="DJ1197" s="13" t="str">
        <f>IF(DI1197="","",RANK(DI1197,$DI$9:$DI$1415,1)+COUNTIF($DI$9:DI1197,DI1197)-1)</f>
        <v/>
      </c>
      <c r="DK1197" s="13" t="str">
        <f t="shared" si="262"/>
        <v/>
      </c>
      <c r="DL1197" s="13" t="str">
        <f t="shared" si="267"/>
        <v/>
      </c>
      <c r="DM1197" s="14" t="str">
        <f t="shared" si="268"/>
        <v/>
      </c>
      <c r="DN1197" s="13" t="str">
        <f t="shared" si="269"/>
        <v/>
      </c>
      <c r="DO1197" s="40">
        <f t="shared" si="270"/>
        <v>0</v>
      </c>
      <c r="DP1197" s="40"/>
      <c r="DQ1197" s="13" t="str">
        <f t="shared" si="271"/>
        <v/>
      </c>
      <c r="DR1197" s="13"/>
      <c r="DS1197" s="13"/>
    </row>
    <row r="1198" spans="1:123" x14ac:dyDescent="0.2">
      <c r="A1198" s="22"/>
      <c r="B1198" s="22"/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22"/>
      <c r="AH1198" s="22"/>
      <c r="AI1198" s="22"/>
      <c r="AJ1198" s="22"/>
      <c r="AK1198" s="22"/>
      <c r="AL1198" s="22"/>
      <c r="AM1198" s="22"/>
      <c r="AN1198" s="22"/>
      <c r="AO1198" s="22"/>
      <c r="AP1198" s="22"/>
      <c r="AQ1198" s="22"/>
      <c r="AR1198" s="22"/>
      <c r="AS1198" s="22"/>
      <c r="AT1198" s="22"/>
      <c r="AU1198" s="22"/>
      <c r="AV1198" s="22"/>
      <c r="AW1198" s="22"/>
      <c r="AX1198" s="22"/>
      <c r="AY1198" s="22"/>
      <c r="AZ1198" s="22"/>
      <c r="BA1198" s="22"/>
      <c r="BB1198" s="22"/>
      <c r="BC1198" s="22"/>
      <c r="BD1198" s="22"/>
      <c r="BE1198" s="22"/>
      <c r="BF1198" s="22"/>
      <c r="BG1198" s="22"/>
      <c r="BH1198" s="22"/>
      <c r="BI1198" s="22"/>
      <c r="BJ1198" s="22"/>
      <c r="BK1198" s="22"/>
      <c r="BL1198" s="22"/>
      <c r="BM1198" s="22"/>
      <c r="BN1198" s="22"/>
      <c r="BO1198" s="22"/>
      <c r="BP1198" s="22"/>
      <c r="BQ1198" s="22"/>
      <c r="BR1198" s="22"/>
      <c r="BS1198" s="22"/>
      <c r="BT1198" s="22"/>
      <c r="BU1198" s="22"/>
      <c r="BV1198" s="22"/>
      <c r="BW1198" s="22"/>
      <c r="BX1198" s="22"/>
      <c r="BY1198" s="22"/>
      <c r="BZ1198" s="22"/>
      <c r="CA1198" s="22"/>
      <c r="CB1198" s="22"/>
      <c r="CC1198" s="22"/>
      <c r="CD1198" s="22"/>
      <c r="CE1198" s="22"/>
      <c r="CF1198" s="22"/>
      <c r="CG1198" s="22"/>
      <c r="CH1198" s="22"/>
      <c r="CI1198" s="22"/>
      <c r="CJ1198" s="22"/>
      <c r="CK1198" s="22"/>
      <c r="CL1198" s="22"/>
      <c r="CM1198" s="22"/>
      <c r="CN1198" s="22"/>
      <c r="CO1198" s="22"/>
      <c r="CP1198" s="22"/>
      <c r="CQ1198" s="22"/>
      <c r="CR1198" s="22"/>
      <c r="CS1198" s="22"/>
      <c r="CT1198" s="22"/>
      <c r="CU1198" s="22"/>
      <c r="CV1198" s="22"/>
      <c r="CW1198" s="22"/>
      <c r="CX1198" s="22">
        <v>1190</v>
      </c>
      <c r="CY1198" s="13" t="s">
        <v>2660</v>
      </c>
      <c r="CZ1198" s="14" t="s">
        <v>2661</v>
      </c>
      <c r="DA1198" s="13" t="s">
        <v>96</v>
      </c>
      <c r="DB1198" s="13" t="s">
        <v>29</v>
      </c>
      <c r="DC1198" s="40"/>
      <c r="DD1198" s="13" t="str">
        <f t="shared" si="263"/>
        <v/>
      </c>
      <c r="DE1198" s="13" t="str">
        <f t="shared" si="264"/>
        <v/>
      </c>
      <c r="DF1198" s="13" t="str">
        <f t="shared" si="265"/>
        <v/>
      </c>
      <c r="DG1198" s="40">
        <f t="shared" si="266"/>
        <v>0</v>
      </c>
      <c r="DH1198" s="13" t="str">
        <f t="shared" si="260"/>
        <v/>
      </c>
      <c r="DI1198" s="22" t="str">
        <f t="shared" si="261"/>
        <v/>
      </c>
      <c r="DJ1198" s="13" t="str">
        <f>IF(DI1198="","",RANK(DI1198,$DI$9:$DI$1415,1)+COUNTIF($DI$9:DI1198,DI1198)-1)</f>
        <v/>
      </c>
      <c r="DK1198" s="13" t="str">
        <f t="shared" si="262"/>
        <v/>
      </c>
      <c r="DL1198" s="13" t="str">
        <f t="shared" si="267"/>
        <v/>
      </c>
      <c r="DM1198" s="14" t="str">
        <f t="shared" si="268"/>
        <v/>
      </c>
      <c r="DN1198" s="13" t="str">
        <f t="shared" si="269"/>
        <v/>
      </c>
      <c r="DO1198" s="40">
        <f t="shared" si="270"/>
        <v>0</v>
      </c>
      <c r="DP1198" s="40"/>
      <c r="DQ1198" s="13" t="str">
        <f t="shared" si="271"/>
        <v/>
      </c>
      <c r="DR1198" s="13"/>
      <c r="DS1198" s="13"/>
    </row>
    <row r="1199" spans="1:123" x14ac:dyDescent="0.2">
      <c r="A1199" s="22"/>
      <c r="B1199" s="22"/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22"/>
      <c r="AH1199" s="22"/>
      <c r="AI1199" s="22"/>
      <c r="AJ1199" s="22"/>
      <c r="AK1199" s="22"/>
      <c r="AL1199" s="22"/>
      <c r="AM1199" s="22"/>
      <c r="AN1199" s="22"/>
      <c r="AO1199" s="22"/>
      <c r="AP1199" s="22"/>
      <c r="AQ1199" s="22"/>
      <c r="AR1199" s="22"/>
      <c r="AS1199" s="22"/>
      <c r="AT1199" s="22"/>
      <c r="AU1199" s="22"/>
      <c r="AV1199" s="22"/>
      <c r="AW1199" s="22"/>
      <c r="AX1199" s="22"/>
      <c r="AY1199" s="22"/>
      <c r="AZ1199" s="22"/>
      <c r="BA1199" s="22"/>
      <c r="BB1199" s="22"/>
      <c r="BC1199" s="22"/>
      <c r="BD1199" s="22"/>
      <c r="BE1199" s="22"/>
      <c r="BF1199" s="22"/>
      <c r="BG1199" s="22"/>
      <c r="BH1199" s="22"/>
      <c r="BI1199" s="22"/>
      <c r="BJ1199" s="22"/>
      <c r="BK1199" s="22"/>
      <c r="BL1199" s="22"/>
      <c r="BM1199" s="22"/>
      <c r="BN1199" s="22"/>
      <c r="BO1199" s="22"/>
      <c r="BP1199" s="22"/>
      <c r="BQ1199" s="22"/>
      <c r="BR1199" s="22"/>
      <c r="BS1199" s="22"/>
      <c r="BT1199" s="22"/>
      <c r="BU1199" s="22"/>
      <c r="BV1199" s="22"/>
      <c r="BW1199" s="22"/>
      <c r="BX1199" s="22"/>
      <c r="BY1199" s="22"/>
      <c r="BZ1199" s="22"/>
      <c r="CA1199" s="22"/>
      <c r="CB1199" s="22"/>
      <c r="CC1199" s="22"/>
      <c r="CD1199" s="22"/>
      <c r="CE1199" s="22"/>
      <c r="CF1199" s="22"/>
      <c r="CG1199" s="22"/>
      <c r="CH1199" s="22"/>
      <c r="CI1199" s="22"/>
      <c r="CJ1199" s="22"/>
      <c r="CK1199" s="22"/>
      <c r="CL1199" s="22"/>
      <c r="CM1199" s="22"/>
      <c r="CN1199" s="22"/>
      <c r="CO1199" s="22"/>
      <c r="CP1199" s="22"/>
      <c r="CQ1199" s="22"/>
      <c r="CR1199" s="22"/>
      <c r="CS1199" s="22"/>
      <c r="CT1199" s="22"/>
      <c r="CU1199" s="22"/>
      <c r="CV1199" s="22"/>
      <c r="CW1199" s="22"/>
      <c r="CX1199" s="22">
        <v>1191</v>
      </c>
      <c r="CY1199" s="13" t="s">
        <v>2662</v>
      </c>
      <c r="CZ1199" s="14" t="s">
        <v>2663</v>
      </c>
      <c r="DA1199" s="13" t="s">
        <v>95</v>
      </c>
      <c r="DB1199" s="13" t="s">
        <v>29</v>
      </c>
      <c r="DC1199" s="40"/>
      <c r="DD1199" s="13" t="str">
        <f t="shared" si="263"/>
        <v/>
      </c>
      <c r="DE1199" s="13" t="str">
        <f t="shared" si="264"/>
        <v/>
      </c>
      <c r="DF1199" s="13" t="str">
        <f t="shared" si="265"/>
        <v/>
      </c>
      <c r="DG1199" s="40">
        <f t="shared" si="266"/>
        <v>0</v>
      </c>
      <c r="DH1199" s="13" t="str">
        <f t="shared" si="260"/>
        <v/>
      </c>
      <c r="DI1199" s="22" t="str">
        <f t="shared" si="261"/>
        <v/>
      </c>
      <c r="DJ1199" s="13" t="str">
        <f>IF(DI1199="","",RANK(DI1199,$DI$9:$DI$1415,1)+COUNTIF($DI$9:DI1199,DI1199)-1)</f>
        <v/>
      </c>
      <c r="DK1199" s="13" t="str">
        <f t="shared" si="262"/>
        <v/>
      </c>
      <c r="DL1199" s="13" t="str">
        <f t="shared" si="267"/>
        <v/>
      </c>
      <c r="DM1199" s="14" t="str">
        <f t="shared" si="268"/>
        <v/>
      </c>
      <c r="DN1199" s="13" t="str">
        <f t="shared" si="269"/>
        <v/>
      </c>
      <c r="DO1199" s="40">
        <f t="shared" si="270"/>
        <v>0</v>
      </c>
      <c r="DP1199" s="40"/>
      <c r="DQ1199" s="13" t="str">
        <f t="shared" si="271"/>
        <v/>
      </c>
      <c r="DR1199" s="13"/>
      <c r="DS1199" s="13"/>
    </row>
    <row r="1200" spans="1:123" x14ac:dyDescent="0.2">
      <c r="A1200" s="22"/>
      <c r="B1200" s="22"/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22"/>
      <c r="AH1200" s="22"/>
      <c r="AI1200" s="22"/>
      <c r="AJ1200" s="22"/>
      <c r="AK1200" s="22"/>
      <c r="AL1200" s="22"/>
      <c r="AM1200" s="22"/>
      <c r="AN1200" s="22"/>
      <c r="AO1200" s="22"/>
      <c r="AP1200" s="22"/>
      <c r="AQ1200" s="22"/>
      <c r="AR1200" s="22"/>
      <c r="AS1200" s="22"/>
      <c r="AT1200" s="22"/>
      <c r="AU1200" s="22"/>
      <c r="AV1200" s="22"/>
      <c r="AW1200" s="22"/>
      <c r="AX1200" s="22"/>
      <c r="AY1200" s="22"/>
      <c r="AZ1200" s="22"/>
      <c r="BA1200" s="22"/>
      <c r="BB1200" s="22"/>
      <c r="BC1200" s="22"/>
      <c r="BD1200" s="22"/>
      <c r="BE1200" s="22"/>
      <c r="BF1200" s="22"/>
      <c r="BG1200" s="22"/>
      <c r="BH1200" s="22"/>
      <c r="BI1200" s="22"/>
      <c r="BJ1200" s="22"/>
      <c r="BK1200" s="22"/>
      <c r="BL1200" s="22"/>
      <c r="BM1200" s="22"/>
      <c r="BN1200" s="22"/>
      <c r="BO1200" s="22"/>
      <c r="BP1200" s="22"/>
      <c r="BQ1200" s="22"/>
      <c r="BR1200" s="22"/>
      <c r="BS1200" s="22"/>
      <c r="BT1200" s="22"/>
      <c r="BU1200" s="22"/>
      <c r="BV1200" s="22"/>
      <c r="BW1200" s="22"/>
      <c r="BX1200" s="22"/>
      <c r="BY1200" s="22"/>
      <c r="BZ1200" s="22"/>
      <c r="CA1200" s="22"/>
      <c r="CB1200" s="22"/>
      <c r="CC1200" s="22"/>
      <c r="CD1200" s="22"/>
      <c r="CE1200" s="22"/>
      <c r="CF1200" s="22"/>
      <c r="CG1200" s="22"/>
      <c r="CH1200" s="22"/>
      <c r="CI1200" s="22"/>
      <c r="CJ1200" s="22"/>
      <c r="CK1200" s="22"/>
      <c r="CL1200" s="22"/>
      <c r="CM1200" s="22"/>
      <c r="CN1200" s="22"/>
      <c r="CO1200" s="22"/>
      <c r="CP1200" s="22"/>
      <c r="CQ1200" s="22"/>
      <c r="CR1200" s="22"/>
      <c r="CS1200" s="22"/>
      <c r="CT1200" s="22"/>
      <c r="CU1200" s="22"/>
      <c r="CV1200" s="22"/>
      <c r="CW1200" s="22"/>
      <c r="CX1200" s="22">
        <v>1192</v>
      </c>
      <c r="CY1200" s="13" t="s">
        <v>2664</v>
      </c>
      <c r="CZ1200" s="14" t="s">
        <v>2665</v>
      </c>
      <c r="DA1200" s="13" t="s">
        <v>95</v>
      </c>
      <c r="DB1200" s="13" t="s">
        <v>29</v>
      </c>
      <c r="DC1200" s="40"/>
      <c r="DD1200" s="13" t="str">
        <f t="shared" si="263"/>
        <v/>
      </c>
      <c r="DE1200" s="13" t="str">
        <f t="shared" si="264"/>
        <v/>
      </c>
      <c r="DF1200" s="13" t="str">
        <f t="shared" si="265"/>
        <v/>
      </c>
      <c r="DG1200" s="40">
        <f t="shared" si="266"/>
        <v>0</v>
      </c>
      <c r="DH1200" s="13" t="str">
        <f t="shared" si="260"/>
        <v/>
      </c>
      <c r="DI1200" s="22" t="str">
        <f t="shared" si="261"/>
        <v/>
      </c>
      <c r="DJ1200" s="13" t="str">
        <f>IF(DI1200="","",RANK(DI1200,$DI$9:$DI$1415,1)+COUNTIF($DI$9:DI1200,DI1200)-1)</f>
        <v/>
      </c>
      <c r="DK1200" s="13" t="str">
        <f t="shared" si="262"/>
        <v/>
      </c>
      <c r="DL1200" s="13" t="str">
        <f t="shared" si="267"/>
        <v/>
      </c>
      <c r="DM1200" s="14" t="str">
        <f t="shared" si="268"/>
        <v/>
      </c>
      <c r="DN1200" s="13" t="str">
        <f t="shared" si="269"/>
        <v/>
      </c>
      <c r="DO1200" s="40">
        <f t="shared" si="270"/>
        <v>0</v>
      </c>
      <c r="DP1200" s="40"/>
      <c r="DQ1200" s="13" t="str">
        <f t="shared" si="271"/>
        <v/>
      </c>
      <c r="DR1200" s="13"/>
      <c r="DS1200" s="13"/>
    </row>
    <row r="1201" spans="1:123" x14ac:dyDescent="0.2">
      <c r="A1201" s="22"/>
      <c r="B1201" s="22"/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22"/>
      <c r="AH1201" s="22"/>
      <c r="AI1201" s="22"/>
      <c r="AJ1201" s="22"/>
      <c r="AK1201" s="22"/>
      <c r="AL1201" s="22"/>
      <c r="AM1201" s="22"/>
      <c r="AN1201" s="22"/>
      <c r="AO1201" s="22"/>
      <c r="AP1201" s="22"/>
      <c r="AQ1201" s="22"/>
      <c r="AR1201" s="22"/>
      <c r="AS1201" s="22"/>
      <c r="AT1201" s="22"/>
      <c r="AU1201" s="22"/>
      <c r="AV1201" s="22"/>
      <c r="AW1201" s="22"/>
      <c r="AX1201" s="22"/>
      <c r="AY1201" s="22"/>
      <c r="AZ1201" s="22"/>
      <c r="BA1201" s="22"/>
      <c r="BB1201" s="22"/>
      <c r="BC1201" s="22"/>
      <c r="BD1201" s="22"/>
      <c r="BE1201" s="22"/>
      <c r="BF1201" s="22"/>
      <c r="BG1201" s="22"/>
      <c r="BH1201" s="22"/>
      <c r="BI1201" s="22"/>
      <c r="BJ1201" s="22"/>
      <c r="BK1201" s="22"/>
      <c r="BL1201" s="22"/>
      <c r="BM1201" s="22"/>
      <c r="BN1201" s="22"/>
      <c r="BO1201" s="22"/>
      <c r="BP1201" s="22"/>
      <c r="BQ1201" s="22"/>
      <c r="BR1201" s="22"/>
      <c r="BS1201" s="22"/>
      <c r="BT1201" s="22"/>
      <c r="BU1201" s="22"/>
      <c r="BV1201" s="22"/>
      <c r="BW1201" s="22"/>
      <c r="BX1201" s="22"/>
      <c r="BY1201" s="22"/>
      <c r="BZ1201" s="22"/>
      <c r="CA1201" s="22"/>
      <c r="CB1201" s="22"/>
      <c r="CC1201" s="22"/>
      <c r="CD1201" s="22"/>
      <c r="CE1201" s="22"/>
      <c r="CF1201" s="22"/>
      <c r="CG1201" s="22"/>
      <c r="CH1201" s="22"/>
      <c r="CI1201" s="22"/>
      <c r="CJ1201" s="22"/>
      <c r="CK1201" s="22"/>
      <c r="CL1201" s="22"/>
      <c r="CM1201" s="22"/>
      <c r="CN1201" s="22"/>
      <c r="CO1201" s="22"/>
      <c r="CP1201" s="22"/>
      <c r="CQ1201" s="22"/>
      <c r="CR1201" s="22"/>
      <c r="CS1201" s="22"/>
      <c r="CT1201" s="22"/>
      <c r="CU1201" s="22"/>
      <c r="CV1201" s="22"/>
      <c r="CW1201" s="22"/>
      <c r="CX1201" s="22">
        <v>1193</v>
      </c>
      <c r="CY1201" s="13" t="s">
        <v>2666</v>
      </c>
      <c r="CZ1201" s="14" t="s">
        <v>2667</v>
      </c>
      <c r="DA1201" s="13" t="s">
        <v>95</v>
      </c>
      <c r="DB1201" s="13" t="s">
        <v>29</v>
      </c>
      <c r="DC1201" s="40"/>
      <c r="DD1201" s="13" t="str">
        <f t="shared" si="263"/>
        <v/>
      </c>
      <c r="DE1201" s="13" t="str">
        <f t="shared" si="264"/>
        <v/>
      </c>
      <c r="DF1201" s="13" t="str">
        <f t="shared" si="265"/>
        <v/>
      </c>
      <c r="DG1201" s="40">
        <f t="shared" si="266"/>
        <v>0</v>
      </c>
      <c r="DH1201" s="13" t="str">
        <f t="shared" si="260"/>
        <v/>
      </c>
      <c r="DI1201" s="22" t="str">
        <f t="shared" si="261"/>
        <v/>
      </c>
      <c r="DJ1201" s="13" t="str">
        <f>IF(DI1201="","",RANK(DI1201,$DI$9:$DI$1415,1)+COUNTIF($DI$9:DI1201,DI1201)-1)</f>
        <v/>
      </c>
      <c r="DK1201" s="13" t="str">
        <f t="shared" si="262"/>
        <v/>
      </c>
      <c r="DL1201" s="13" t="str">
        <f t="shared" si="267"/>
        <v/>
      </c>
      <c r="DM1201" s="14" t="str">
        <f t="shared" si="268"/>
        <v/>
      </c>
      <c r="DN1201" s="13" t="str">
        <f t="shared" si="269"/>
        <v/>
      </c>
      <c r="DO1201" s="40">
        <f t="shared" si="270"/>
        <v>0</v>
      </c>
      <c r="DP1201" s="40"/>
      <c r="DQ1201" s="13" t="str">
        <f t="shared" si="271"/>
        <v/>
      </c>
      <c r="DR1201" s="13"/>
      <c r="DS1201" s="13"/>
    </row>
    <row r="1202" spans="1:123" x14ac:dyDescent="0.2">
      <c r="A1202" s="22"/>
      <c r="B1202" s="22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22"/>
      <c r="AH1202" s="22"/>
      <c r="AI1202" s="22"/>
      <c r="AJ1202" s="22"/>
      <c r="AK1202" s="22"/>
      <c r="AL1202" s="22"/>
      <c r="AM1202" s="22"/>
      <c r="AN1202" s="22"/>
      <c r="AO1202" s="22"/>
      <c r="AP1202" s="22"/>
      <c r="AQ1202" s="22"/>
      <c r="AR1202" s="22"/>
      <c r="AS1202" s="22"/>
      <c r="AT1202" s="22"/>
      <c r="AU1202" s="22"/>
      <c r="AV1202" s="22"/>
      <c r="AW1202" s="22"/>
      <c r="AX1202" s="22"/>
      <c r="AY1202" s="22"/>
      <c r="AZ1202" s="22"/>
      <c r="BA1202" s="22"/>
      <c r="BB1202" s="22"/>
      <c r="BC1202" s="22"/>
      <c r="BD1202" s="22"/>
      <c r="BE1202" s="22"/>
      <c r="BF1202" s="22"/>
      <c r="BG1202" s="22"/>
      <c r="BH1202" s="22"/>
      <c r="BI1202" s="22"/>
      <c r="BJ1202" s="22"/>
      <c r="BK1202" s="22"/>
      <c r="BL1202" s="22"/>
      <c r="BM1202" s="22"/>
      <c r="BN1202" s="22"/>
      <c r="BO1202" s="22"/>
      <c r="BP1202" s="22"/>
      <c r="BQ1202" s="22"/>
      <c r="BR1202" s="22"/>
      <c r="BS1202" s="22"/>
      <c r="BT1202" s="22"/>
      <c r="BU1202" s="22"/>
      <c r="BV1202" s="22"/>
      <c r="BW1202" s="22"/>
      <c r="BX1202" s="22"/>
      <c r="BY1202" s="22"/>
      <c r="BZ1202" s="22"/>
      <c r="CA1202" s="22"/>
      <c r="CB1202" s="22"/>
      <c r="CC1202" s="22"/>
      <c r="CD1202" s="22"/>
      <c r="CE1202" s="22"/>
      <c r="CF1202" s="22"/>
      <c r="CG1202" s="22"/>
      <c r="CH1202" s="22"/>
      <c r="CI1202" s="22"/>
      <c r="CJ1202" s="22"/>
      <c r="CK1202" s="22"/>
      <c r="CL1202" s="22"/>
      <c r="CM1202" s="22"/>
      <c r="CN1202" s="22"/>
      <c r="CO1202" s="22"/>
      <c r="CP1202" s="22"/>
      <c r="CQ1202" s="22"/>
      <c r="CR1202" s="22"/>
      <c r="CS1202" s="22"/>
      <c r="CT1202" s="22"/>
      <c r="CU1202" s="22"/>
      <c r="CV1202" s="22"/>
      <c r="CW1202" s="22"/>
      <c r="CX1202" s="22">
        <v>1194</v>
      </c>
      <c r="CY1202" s="13" t="s">
        <v>2668</v>
      </c>
      <c r="CZ1202" s="14" t="s">
        <v>2669</v>
      </c>
      <c r="DA1202" s="13" t="s">
        <v>95</v>
      </c>
      <c r="DB1202" s="13" t="s">
        <v>29</v>
      </c>
      <c r="DC1202" s="40"/>
      <c r="DD1202" s="13" t="str">
        <f t="shared" si="263"/>
        <v/>
      </c>
      <c r="DE1202" s="13" t="str">
        <f t="shared" si="264"/>
        <v/>
      </c>
      <c r="DF1202" s="13" t="str">
        <f t="shared" si="265"/>
        <v/>
      </c>
      <c r="DG1202" s="40">
        <f t="shared" si="266"/>
        <v>0</v>
      </c>
      <c r="DH1202" s="13" t="str">
        <f t="shared" si="260"/>
        <v/>
      </c>
      <c r="DI1202" s="22" t="str">
        <f t="shared" si="261"/>
        <v/>
      </c>
      <c r="DJ1202" s="13" t="str">
        <f>IF(DI1202="","",RANK(DI1202,$DI$9:$DI$1415,1)+COUNTIF($DI$9:DI1202,DI1202)-1)</f>
        <v/>
      </c>
      <c r="DK1202" s="13" t="str">
        <f t="shared" si="262"/>
        <v/>
      </c>
      <c r="DL1202" s="13" t="str">
        <f t="shared" si="267"/>
        <v/>
      </c>
      <c r="DM1202" s="14" t="str">
        <f t="shared" si="268"/>
        <v/>
      </c>
      <c r="DN1202" s="13" t="str">
        <f t="shared" si="269"/>
        <v/>
      </c>
      <c r="DO1202" s="40">
        <f t="shared" si="270"/>
        <v>0</v>
      </c>
      <c r="DP1202" s="40"/>
      <c r="DQ1202" s="13" t="str">
        <f t="shared" si="271"/>
        <v/>
      </c>
      <c r="DR1202" s="13"/>
      <c r="DS1202" s="13"/>
    </row>
    <row r="1203" spans="1:123" x14ac:dyDescent="0.2">
      <c r="A1203" s="22"/>
      <c r="B1203" s="22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22"/>
      <c r="AH1203" s="22"/>
      <c r="AI1203" s="22"/>
      <c r="AJ1203" s="22"/>
      <c r="AK1203" s="22"/>
      <c r="AL1203" s="22"/>
      <c r="AM1203" s="22"/>
      <c r="AN1203" s="22"/>
      <c r="AO1203" s="22"/>
      <c r="AP1203" s="22"/>
      <c r="AQ1203" s="22"/>
      <c r="AR1203" s="22"/>
      <c r="AS1203" s="22"/>
      <c r="AT1203" s="22"/>
      <c r="AU1203" s="22"/>
      <c r="AV1203" s="22"/>
      <c r="AW1203" s="22"/>
      <c r="AX1203" s="22"/>
      <c r="AY1203" s="22"/>
      <c r="AZ1203" s="22"/>
      <c r="BA1203" s="22"/>
      <c r="BB1203" s="22"/>
      <c r="BC1203" s="22"/>
      <c r="BD1203" s="22"/>
      <c r="BE1203" s="22"/>
      <c r="BF1203" s="22"/>
      <c r="BG1203" s="22"/>
      <c r="BH1203" s="22"/>
      <c r="BI1203" s="22"/>
      <c r="BJ1203" s="22"/>
      <c r="BK1203" s="22"/>
      <c r="BL1203" s="22"/>
      <c r="BM1203" s="22"/>
      <c r="BN1203" s="22"/>
      <c r="BO1203" s="22"/>
      <c r="BP1203" s="22"/>
      <c r="BQ1203" s="22"/>
      <c r="BR1203" s="22"/>
      <c r="BS1203" s="22"/>
      <c r="BT1203" s="22"/>
      <c r="BU1203" s="22"/>
      <c r="BV1203" s="22"/>
      <c r="BW1203" s="22"/>
      <c r="BX1203" s="22"/>
      <c r="BY1203" s="22"/>
      <c r="BZ1203" s="22"/>
      <c r="CA1203" s="22"/>
      <c r="CB1203" s="22"/>
      <c r="CC1203" s="22"/>
      <c r="CD1203" s="22"/>
      <c r="CE1203" s="22"/>
      <c r="CF1203" s="22"/>
      <c r="CG1203" s="22"/>
      <c r="CH1203" s="22"/>
      <c r="CI1203" s="22"/>
      <c r="CJ1203" s="22"/>
      <c r="CK1203" s="22"/>
      <c r="CL1203" s="22"/>
      <c r="CM1203" s="22"/>
      <c r="CN1203" s="22"/>
      <c r="CO1203" s="22"/>
      <c r="CP1203" s="22"/>
      <c r="CQ1203" s="22"/>
      <c r="CR1203" s="22"/>
      <c r="CS1203" s="22"/>
      <c r="CT1203" s="22"/>
      <c r="CU1203" s="22"/>
      <c r="CV1203" s="22"/>
      <c r="CW1203" s="22"/>
      <c r="CX1203" s="22">
        <v>1195</v>
      </c>
      <c r="CY1203" s="13" t="s">
        <v>2670</v>
      </c>
      <c r="CZ1203" s="14" t="s">
        <v>2671</v>
      </c>
      <c r="DA1203" s="13" t="s">
        <v>95</v>
      </c>
      <c r="DB1203" s="13" t="s">
        <v>29</v>
      </c>
      <c r="DC1203" s="40"/>
      <c r="DD1203" s="13" t="str">
        <f t="shared" si="263"/>
        <v/>
      </c>
      <c r="DE1203" s="13" t="str">
        <f t="shared" si="264"/>
        <v/>
      </c>
      <c r="DF1203" s="13" t="str">
        <f t="shared" si="265"/>
        <v/>
      </c>
      <c r="DG1203" s="40">
        <f t="shared" si="266"/>
        <v>0</v>
      </c>
      <c r="DH1203" s="13" t="str">
        <f t="shared" si="260"/>
        <v/>
      </c>
      <c r="DI1203" s="22" t="str">
        <f t="shared" si="261"/>
        <v/>
      </c>
      <c r="DJ1203" s="13" t="str">
        <f>IF(DI1203="","",RANK(DI1203,$DI$9:$DI$1415,1)+COUNTIF($DI$9:DI1203,DI1203)-1)</f>
        <v/>
      </c>
      <c r="DK1203" s="13" t="str">
        <f t="shared" si="262"/>
        <v/>
      </c>
      <c r="DL1203" s="13" t="str">
        <f t="shared" si="267"/>
        <v/>
      </c>
      <c r="DM1203" s="14" t="str">
        <f t="shared" si="268"/>
        <v/>
      </c>
      <c r="DN1203" s="13" t="str">
        <f t="shared" si="269"/>
        <v/>
      </c>
      <c r="DO1203" s="40">
        <f t="shared" si="270"/>
        <v>0</v>
      </c>
      <c r="DP1203" s="40"/>
      <c r="DQ1203" s="13" t="str">
        <f t="shared" si="271"/>
        <v/>
      </c>
      <c r="DR1203" s="13"/>
      <c r="DS1203" s="13"/>
    </row>
    <row r="1204" spans="1:123" x14ac:dyDescent="0.2">
      <c r="A1204" s="22"/>
      <c r="B1204" s="22"/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22"/>
      <c r="AH1204" s="22"/>
      <c r="AI1204" s="22"/>
      <c r="AJ1204" s="22"/>
      <c r="AK1204" s="22"/>
      <c r="AL1204" s="22"/>
      <c r="AM1204" s="22"/>
      <c r="AN1204" s="22"/>
      <c r="AO1204" s="22"/>
      <c r="AP1204" s="22"/>
      <c r="AQ1204" s="22"/>
      <c r="AR1204" s="22"/>
      <c r="AS1204" s="22"/>
      <c r="AT1204" s="22"/>
      <c r="AU1204" s="22"/>
      <c r="AV1204" s="22"/>
      <c r="AW1204" s="22"/>
      <c r="AX1204" s="22"/>
      <c r="AY1204" s="22"/>
      <c r="AZ1204" s="22"/>
      <c r="BA1204" s="22"/>
      <c r="BB1204" s="22"/>
      <c r="BC1204" s="22"/>
      <c r="BD1204" s="22"/>
      <c r="BE1204" s="22"/>
      <c r="BF1204" s="22"/>
      <c r="BG1204" s="22"/>
      <c r="BH1204" s="22"/>
      <c r="BI1204" s="22"/>
      <c r="BJ1204" s="22"/>
      <c r="BK1204" s="22"/>
      <c r="BL1204" s="22"/>
      <c r="BM1204" s="22"/>
      <c r="BN1204" s="22"/>
      <c r="BO1204" s="22"/>
      <c r="BP1204" s="22"/>
      <c r="BQ1204" s="22"/>
      <c r="BR1204" s="22"/>
      <c r="BS1204" s="22"/>
      <c r="BT1204" s="22"/>
      <c r="BU1204" s="22"/>
      <c r="BV1204" s="22"/>
      <c r="BW1204" s="22"/>
      <c r="BX1204" s="22"/>
      <c r="BY1204" s="22"/>
      <c r="BZ1204" s="22"/>
      <c r="CA1204" s="22"/>
      <c r="CB1204" s="22"/>
      <c r="CC1204" s="22"/>
      <c r="CD1204" s="22"/>
      <c r="CE1204" s="22"/>
      <c r="CF1204" s="22"/>
      <c r="CG1204" s="22"/>
      <c r="CH1204" s="22"/>
      <c r="CI1204" s="22"/>
      <c r="CJ1204" s="22"/>
      <c r="CK1204" s="22"/>
      <c r="CL1204" s="22"/>
      <c r="CM1204" s="22"/>
      <c r="CN1204" s="22"/>
      <c r="CO1204" s="22"/>
      <c r="CP1204" s="22"/>
      <c r="CQ1204" s="22"/>
      <c r="CR1204" s="22"/>
      <c r="CS1204" s="22"/>
      <c r="CT1204" s="22"/>
      <c r="CU1204" s="22"/>
      <c r="CV1204" s="22"/>
      <c r="CW1204" s="22"/>
      <c r="CX1204" s="22">
        <v>1196</v>
      </c>
      <c r="CY1204" s="13" t="s">
        <v>2672</v>
      </c>
      <c r="CZ1204" s="14" t="s">
        <v>2673</v>
      </c>
      <c r="DA1204" s="13" t="s">
        <v>95</v>
      </c>
      <c r="DB1204" s="13" t="s">
        <v>101</v>
      </c>
      <c r="DC1204" s="40"/>
      <c r="DD1204" s="13" t="str">
        <f t="shared" si="263"/>
        <v/>
      </c>
      <c r="DE1204" s="13" t="str">
        <f t="shared" si="264"/>
        <v/>
      </c>
      <c r="DF1204" s="13" t="str">
        <f t="shared" si="265"/>
        <v/>
      </c>
      <c r="DG1204" s="40">
        <f t="shared" si="266"/>
        <v>0</v>
      </c>
      <c r="DH1204" s="13" t="str">
        <f t="shared" si="260"/>
        <v/>
      </c>
      <c r="DI1204" s="22" t="str">
        <f t="shared" si="261"/>
        <v/>
      </c>
      <c r="DJ1204" s="13" t="str">
        <f>IF(DI1204="","",RANK(DI1204,$DI$9:$DI$1415,1)+COUNTIF($DI$9:DI1204,DI1204)-1)</f>
        <v/>
      </c>
      <c r="DK1204" s="13" t="str">
        <f t="shared" si="262"/>
        <v/>
      </c>
      <c r="DL1204" s="13" t="str">
        <f t="shared" si="267"/>
        <v/>
      </c>
      <c r="DM1204" s="14" t="str">
        <f t="shared" si="268"/>
        <v/>
      </c>
      <c r="DN1204" s="13" t="str">
        <f t="shared" si="269"/>
        <v/>
      </c>
      <c r="DO1204" s="40">
        <f t="shared" si="270"/>
        <v>0</v>
      </c>
      <c r="DP1204" s="40"/>
      <c r="DQ1204" s="13" t="str">
        <f t="shared" si="271"/>
        <v/>
      </c>
      <c r="DR1204" s="13"/>
      <c r="DS1204" s="13"/>
    </row>
    <row r="1205" spans="1:123" x14ac:dyDescent="0.2">
      <c r="A1205" s="22"/>
      <c r="B1205" s="22"/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22"/>
      <c r="AH1205" s="22"/>
      <c r="AI1205" s="22"/>
      <c r="AJ1205" s="22"/>
      <c r="AK1205" s="22"/>
      <c r="AL1205" s="22"/>
      <c r="AM1205" s="22"/>
      <c r="AN1205" s="22"/>
      <c r="AO1205" s="22"/>
      <c r="AP1205" s="22"/>
      <c r="AQ1205" s="22"/>
      <c r="AR1205" s="22"/>
      <c r="AS1205" s="22"/>
      <c r="AT1205" s="22"/>
      <c r="AU1205" s="22"/>
      <c r="AV1205" s="22"/>
      <c r="AW1205" s="22"/>
      <c r="AX1205" s="22"/>
      <c r="AY1205" s="22"/>
      <c r="AZ1205" s="22"/>
      <c r="BA1205" s="22"/>
      <c r="BB1205" s="22"/>
      <c r="BC1205" s="22"/>
      <c r="BD1205" s="22"/>
      <c r="BE1205" s="22"/>
      <c r="BF1205" s="22"/>
      <c r="BG1205" s="22"/>
      <c r="BH1205" s="22"/>
      <c r="BI1205" s="22"/>
      <c r="BJ1205" s="22"/>
      <c r="BK1205" s="22"/>
      <c r="BL1205" s="22"/>
      <c r="BM1205" s="22"/>
      <c r="BN1205" s="22"/>
      <c r="BO1205" s="22"/>
      <c r="BP1205" s="22"/>
      <c r="BQ1205" s="22"/>
      <c r="BR1205" s="22"/>
      <c r="BS1205" s="22"/>
      <c r="BT1205" s="22"/>
      <c r="BU1205" s="22"/>
      <c r="BV1205" s="22"/>
      <c r="BW1205" s="22"/>
      <c r="BX1205" s="22"/>
      <c r="BY1205" s="22"/>
      <c r="BZ1205" s="22"/>
      <c r="CA1205" s="22"/>
      <c r="CB1205" s="22"/>
      <c r="CC1205" s="22"/>
      <c r="CD1205" s="22"/>
      <c r="CE1205" s="22"/>
      <c r="CF1205" s="22"/>
      <c r="CG1205" s="22"/>
      <c r="CH1205" s="22"/>
      <c r="CI1205" s="22"/>
      <c r="CJ1205" s="22"/>
      <c r="CK1205" s="22"/>
      <c r="CL1205" s="22"/>
      <c r="CM1205" s="22"/>
      <c r="CN1205" s="22"/>
      <c r="CO1205" s="22"/>
      <c r="CP1205" s="22"/>
      <c r="CQ1205" s="22"/>
      <c r="CR1205" s="22"/>
      <c r="CS1205" s="22"/>
      <c r="CT1205" s="22"/>
      <c r="CU1205" s="22"/>
      <c r="CV1205" s="22"/>
      <c r="CW1205" s="22"/>
      <c r="CX1205" s="22">
        <v>1197</v>
      </c>
      <c r="CY1205" s="13" t="s">
        <v>2674</v>
      </c>
      <c r="CZ1205" s="14" t="s">
        <v>2675</v>
      </c>
      <c r="DA1205" s="13" t="s">
        <v>95</v>
      </c>
      <c r="DB1205" s="13" t="s">
        <v>101</v>
      </c>
      <c r="DC1205" s="40"/>
      <c r="DD1205" s="13" t="str">
        <f t="shared" si="263"/>
        <v/>
      </c>
      <c r="DE1205" s="13" t="str">
        <f t="shared" si="264"/>
        <v/>
      </c>
      <c r="DF1205" s="13" t="str">
        <f t="shared" si="265"/>
        <v/>
      </c>
      <c r="DG1205" s="40">
        <f t="shared" si="266"/>
        <v>0</v>
      </c>
      <c r="DH1205" s="13" t="str">
        <f t="shared" si="260"/>
        <v/>
      </c>
      <c r="DI1205" s="22" t="str">
        <f t="shared" si="261"/>
        <v/>
      </c>
      <c r="DJ1205" s="13" t="str">
        <f>IF(DI1205="","",RANK(DI1205,$DI$9:$DI$1415,1)+COUNTIF($DI$9:DI1205,DI1205)-1)</f>
        <v/>
      </c>
      <c r="DK1205" s="13" t="str">
        <f t="shared" si="262"/>
        <v/>
      </c>
      <c r="DL1205" s="13" t="str">
        <f t="shared" si="267"/>
        <v/>
      </c>
      <c r="DM1205" s="14" t="str">
        <f t="shared" si="268"/>
        <v/>
      </c>
      <c r="DN1205" s="13" t="str">
        <f t="shared" si="269"/>
        <v/>
      </c>
      <c r="DO1205" s="40">
        <f t="shared" si="270"/>
        <v>0</v>
      </c>
      <c r="DP1205" s="40"/>
      <c r="DQ1205" s="13" t="str">
        <f t="shared" si="271"/>
        <v/>
      </c>
      <c r="DR1205" s="13"/>
      <c r="DS1205" s="13"/>
    </row>
    <row r="1206" spans="1:123" x14ac:dyDescent="0.2">
      <c r="A1206" s="22"/>
      <c r="B1206" s="22"/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22"/>
      <c r="AH1206" s="22"/>
      <c r="AI1206" s="22"/>
      <c r="AJ1206" s="22"/>
      <c r="AK1206" s="22"/>
      <c r="AL1206" s="22"/>
      <c r="AM1206" s="22"/>
      <c r="AN1206" s="22"/>
      <c r="AO1206" s="22"/>
      <c r="AP1206" s="22"/>
      <c r="AQ1206" s="22"/>
      <c r="AR1206" s="22"/>
      <c r="AS1206" s="22"/>
      <c r="AT1206" s="22"/>
      <c r="AU1206" s="22"/>
      <c r="AV1206" s="22"/>
      <c r="AW1206" s="22"/>
      <c r="AX1206" s="22"/>
      <c r="AY1206" s="22"/>
      <c r="AZ1206" s="22"/>
      <c r="BA1206" s="22"/>
      <c r="BB1206" s="22"/>
      <c r="BC1206" s="22"/>
      <c r="BD1206" s="22"/>
      <c r="BE1206" s="22"/>
      <c r="BF1206" s="22"/>
      <c r="BG1206" s="22"/>
      <c r="BH1206" s="22"/>
      <c r="BI1206" s="22"/>
      <c r="BJ1206" s="22"/>
      <c r="BK1206" s="22"/>
      <c r="BL1206" s="22"/>
      <c r="BM1206" s="22"/>
      <c r="BN1206" s="22"/>
      <c r="BO1206" s="22"/>
      <c r="BP1206" s="22"/>
      <c r="BQ1206" s="22"/>
      <c r="BR1206" s="22"/>
      <c r="BS1206" s="22"/>
      <c r="BT1206" s="22"/>
      <c r="BU1206" s="22"/>
      <c r="BV1206" s="22"/>
      <c r="BW1206" s="22"/>
      <c r="BX1206" s="22"/>
      <c r="BY1206" s="22"/>
      <c r="BZ1206" s="22"/>
      <c r="CA1206" s="22"/>
      <c r="CB1206" s="22"/>
      <c r="CC1206" s="22"/>
      <c r="CD1206" s="22"/>
      <c r="CE1206" s="22"/>
      <c r="CF1206" s="22"/>
      <c r="CG1206" s="22"/>
      <c r="CH1206" s="22"/>
      <c r="CI1206" s="22"/>
      <c r="CJ1206" s="22"/>
      <c r="CK1206" s="22"/>
      <c r="CL1206" s="22"/>
      <c r="CM1206" s="22"/>
      <c r="CN1206" s="22"/>
      <c r="CO1206" s="22"/>
      <c r="CP1206" s="22"/>
      <c r="CQ1206" s="22"/>
      <c r="CR1206" s="22"/>
      <c r="CS1206" s="22"/>
      <c r="CT1206" s="22"/>
      <c r="CU1206" s="22"/>
      <c r="CV1206" s="22"/>
      <c r="CW1206" s="22"/>
      <c r="CX1206" s="22">
        <v>1198</v>
      </c>
      <c r="CY1206" s="13" t="s">
        <v>2676</v>
      </c>
      <c r="CZ1206" s="14" t="s">
        <v>2677</v>
      </c>
      <c r="DA1206" s="13" t="s">
        <v>95</v>
      </c>
      <c r="DB1206" s="13" t="s">
        <v>102</v>
      </c>
      <c r="DC1206" s="40"/>
      <c r="DD1206" s="13" t="str">
        <f t="shared" si="263"/>
        <v/>
      </c>
      <c r="DE1206" s="13" t="str">
        <f t="shared" si="264"/>
        <v/>
      </c>
      <c r="DF1206" s="13" t="str">
        <f t="shared" si="265"/>
        <v/>
      </c>
      <c r="DG1206" s="40">
        <f t="shared" si="266"/>
        <v>0</v>
      </c>
      <c r="DH1206" s="13" t="str">
        <f t="shared" si="260"/>
        <v/>
      </c>
      <c r="DI1206" s="22" t="str">
        <f t="shared" si="261"/>
        <v/>
      </c>
      <c r="DJ1206" s="13" t="str">
        <f>IF(DI1206="","",RANK(DI1206,$DI$9:$DI$1415,1)+COUNTIF($DI$9:DI1206,DI1206)-1)</f>
        <v/>
      </c>
      <c r="DK1206" s="13" t="str">
        <f t="shared" si="262"/>
        <v/>
      </c>
      <c r="DL1206" s="13" t="str">
        <f t="shared" si="267"/>
        <v/>
      </c>
      <c r="DM1206" s="14" t="str">
        <f t="shared" si="268"/>
        <v/>
      </c>
      <c r="DN1206" s="13" t="str">
        <f t="shared" si="269"/>
        <v/>
      </c>
      <c r="DO1206" s="40">
        <f t="shared" si="270"/>
        <v>0</v>
      </c>
      <c r="DP1206" s="40"/>
      <c r="DQ1206" s="13" t="str">
        <f t="shared" si="271"/>
        <v/>
      </c>
      <c r="DR1206" s="13"/>
      <c r="DS1206" s="13"/>
    </row>
    <row r="1207" spans="1:123" x14ac:dyDescent="0.2">
      <c r="A1207" s="22"/>
      <c r="B1207" s="22"/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22"/>
      <c r="AH1207" s="22"/>
      <c r="AI1207" s="22"/>
      <c r="AJ1207" s="22"/>
      <c r="AK1207" s="22"/>
      <c r="AL1207" s="22"/>
      <c r="AM1207" s="22"/>
      <c r="AN1207" s="22"/>
      <c r="AO1207" s="22"/>
      <c r="AP1207" s="22"/>
      <c r="AQ1207" s="22"/>
      <c r="AR1207" s="22"/>
      <c r="AS1207" s="22"/>
      <c r="AT1207" s="22"/>
      <c r="AU1207" s="22"/>
      <c r="AV1207" s="22"/>
      <c r="AW1207" s="22"/>
      <c r="AX1207" s="22"/>
      <c r="AY1207" s="22"/>
      <c r="AZ1207" s="22"/>
      <c r="BA1207" s="22"/>
      <c r="BB1207" s="22"/>
      <c r="BC1207" s="22"/>
      <c r="BD1207" s="22"/>
      <c r="BE1207" s="22"/>
      <c r="BF1207" s="22"/>
      <c r="BG1207" s="22"/>
      <c r="BH1207" s="22"/>
      <c r="BI1207" s="22"/>
      <c r="BJ1207" s="22"/>
      <c r="BK1207" s="22"/>
      <c r="BL1207" s="22"/>
      <c r="BM1207" s="22"/>
      <c r="BN1207" s="22"/>
      <c r="BO1207" s="22"/>
      <c r="BP1207" s="22"/>
      <c r="BQ1207" s="22"/>
      <c r="BR1207" s="22"/>
      <c r="BS1207" s="22"/>
      <c r="BT1207" s="22"/>
      <c r="BU1207" s="22"/>
      <c r="BV1207" s="22"/>
      <c r="BW1207" s="22"/>
      <c r="BX1207" s="22"/>
      <c r="BY1207" s="22"/>
      <c r="BZ1207" s="22"/>
      <c r="CA1207" s="22"/>
      <c r="CB1207" s="22"/>
      <c r="CC1207" s="22"/>
      <c r="CD1207" s="22"/>
      <c r="CE1207" s="22"/>
      <c r="CF1207" s="22"/>
      <c r="CG1207" s="22"/>
      <c r="CH1207" s="22"/>
      <c r="CI1207" s="22"/>
      <c r="CJ1207" s="22"/>
      <c r="CK1207" s="22"/>
      <c r="CL1207" s="22"/>
      <c r="CM1207" s="22"/>
      <c r="CN1207" s="22"/>
      <c r="CO1207" s="22"/>
      <c r="CP1207" s="22"/>
      <c r="CQ1207" s="22"/>
      <c r="CR1207" s="22"/>
      <c r="CS1207" s="22"/>
      <c r="CT1207" s="22"/>
      <c r="CU1207" s="22"/>
      <c r="CV1207" s="22"/>
      <c r="CW1207" s="22"/>
      <c r="CX1207" s="22">
        <v>1199</v>
      </c>
      <c r="CY1207" s="13" t="s">
        <v>2678</v>
      </c>
      <c r="CZ1207" s="14" t="s">
        <v>2679</v>
      </c>
      <c r="DA1207" s="13" t="s">
        <v>95</v>
      </c>
      <c r="DB1207" s="13" t="s">
        <v>102</v>
      </c>
      <c r="DC1207" s="40"/>
      <c r="DD1207" s="13" t="str">
        <f t="shared" si="263"/>
        <v/>
      </c>
      <c r="DE1207" s="13" t="str">
        <f t="shared" si="264"/>
        <v/>
      </c>
      <c r="DF1207" s="13" t="str">
        <f t="shared" si="265"/>
        <v/>
      </c>
      <c r="DG1207" s="40">
        <f t="shared" si="266"/>
        <v>0</v>
      </c>
      <c r="DH1207" s="13" t="str">
        <f t="shared" si="260"/>
        <v/>
      </c>
      <c r="DI1207" s="22" t="str">
        <f t="shared" si="261"/>
        <v/>
      </c>
      <c r="DJ1207" s="13" t="str">
        <f>IF(DI1207="","",RANK(DI1207,$DI$9:$DI$1415,1)+COUNTIF($DI$9:DI1207,DI1207)-1)</f>
        <v/>
      </c>
      <c r="DK1207" s="13" t="str">
        <f t="shared" si="262"/>
        <v/>
      </c>
      <c r="DL1207" s="13" t="str">
        <f t="shared" si="267"/>
        <v/>
      </c>
      <c r="DM1207" s="14" t="str">
        <f t="shared" si="268"/>
        <v/>
      </c>
      <c r="DN1207" s="13" t="str">
        <f t="shared" si="269"/>
        <v/>
      </c>
      <c r="DO1207" s="40">
        <f t="shared" si="270"/>
        <v>0</v>
      </c>
      <c r="DP1207" s="40"/>
      <c r="DQ1207" s="13" t="str">
        <f t="shared" si="271"/>
        <v/>
      </c>
      <c r="DR1207" s="13"/>
      <c r="DS1207" s="13"/>
    </row>
    <row r="1208" spans="1:123" x14ac:dyDescent="0.2">
      <c r="A1208" s="22"/>
      <c r="B1208" s="22"/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22"/>
      <c r="AH1208" s="22"/>
      <c r="AI1208" s="22"/>
      <c r="AJ1208" s="22"/>
      <c r="AK1208" s="22"/>
      <c r="AL1208" s="22"/>
      <c r="AM1208" s="22"/>
      <c r="AN1208" s="22"/>
      <c r="AO1208" s="22"/>
      <c r="AP1208" s="22"/>
      <c r="AQ1208" s="22"/>
      <c r="AR1208" s="22"/>
      <c r="AS1208" s="22"/>
      <c r="AT1208" s="22"/>
      <c r="AU1208" s="22"/>
      <c r="AV1208" s="22"/>
      <c r="AW1208" s="22"/>
      <c r="AX1208" s="22"/>
      <c r="AY1208" s="22"/>
      <c r="AZ1208" s="22"/>
      <c r="BA1208" s="22"/>
      <c r="BB1208" s="22"/>
      <c r="BC1208" s="22"/>
      <c r="BD1208" s="22"/>
      <c r="BE1208" s="22"/>
      <c r="BF1208" s="22"/>
      <c r="BG1208" s="22"/>
      <c r="BH1208" s="22"/>
      <c r="BI1208" s="22"/>
      <c r="BJ1208" s="22"/>
      <c r="BK1208" s="22"/>
      <c r="BL1208" s="22"/>
      <c r="BM1208" s="22"/>
      <c r="BN1208" s="22"/>
      <c r="BO1208" s="22"/>
      <c r="BP1208" s="22"/>
      <c r="BQ1208" s="22"/>
      <c r="BR1208" s="22"/>
      <c r="BS1208" s="22"/>
      <c r="BT1208" s="22"/>
      <c r="BU1208" s="22"/>
      <c r="BV1208" s="22"/>
      <c r="BW1208" s="22"/>
      <c r="BX1208" s="22"/>
      <c r="BY1208" s="22"/>
      <c r="BZ1208" s="22"/>
      <c r="CA1208" s="22"/>
      <c r="CB1208" s="22"/>
      <c r="CC1208" s="22"/>
      <c r="CD1208" s="22"/>
      <c r="CE1208" s="22"/>
      <c r="CF1208" s="22"/>
      <c r="CG1208" s="22"/>
      <c r="CH1208" s="22"/>
      <c r="CI1208" s="22"/>
      <c r="CJ1208" s="22"/>
      <c r="CK1208" s="22"/>
      <c r="CL1208" s="22"/>
      <c r="CM1208" s="22"/>
      <c r="CN1208" s="22"/>
      <c r="CO1208" s="22"/>
      <c r="CP1208" s="22"/>
      <c r="CQ1208" s="22"/>
      <c r="CR1208" s="22"/>
      <c r="CS1208" s="22"/>
      <c r="CT1208" s="22"/>
      <c r="CU1208" s="22"/>
      <c r="CV1208" s="22"/>
      <c r="CW1208" s="22"/>
      <c r="CX1208" s="22">
        <v>1200</v>
      </c>
      <c r="CY1208" s="13" t="s">
        <v>2680</v>
      </c>
      <c r="CZ1208" s="14" t="s">
        <v>2681</v>
      </c>
      <c r="DA1208" s="13" t="s">
        <v>95</v>
      </c>
      <c r="DB1208" s="13" t="s">
        <v>102</v>
      </c>
      <c r="DC1208" s="40"/>
      <c r="DD1208" s="13" t="str">
        <f t="shared" si="263"/>
        <v/>
      </c>
      <c r="DE1208" s="13" t="str">
        <f t="shared" si="264"/>
        <v/>
      </c>
      <c r="DF1208" s="13" t="str">
        <f t="shared" si="265"/>
        <v/>
      </c>
      <c r="DG1208" s="40">
        <f t="shared" si="266"/>
        <v>0</v>
      </c>
      <c r="DH1208" s="13" t="str">
        <f t="shared" si="260"/>
        <v/>
      </c>
      <c r="DI1208" s="22" t="str">
        <f t="shared" si="261"/>
        <v/>
      </c>
      <c r="DJ1208" s="13" t="str">
        <f>IF(DI1208="","",RANK(DI1208,$DI$9:$DI$1415,1)+COUNTIF($DI$9:DI1208,DI1208)-1)</f>
        <v/>
      </c>
      <c r="DK1208" s="13" t="str">
        <f t="shared" si="262"/>
        <v/>
      </c>
      <c r="DL1208" s="13" t="str">
        <f t="shared" si="267"/>
        <v/>
      </c>
      <c r="DM1208" s="14" t="str">
        <f t="shared" si="268"/>
        <v/>
      </c>
      <c r="DN1208" s="13" t="str">
        <f t="shared" si="269"/>
        <v/>
      </c>
      <c r="DO1208" s="40">
        <f t="shared" si="270"/>
        <v>0</v>
      </c>
      <c r="DP1208" s="40"/>
      <c r="DQ1208" s="13" t="str">
        <f t="shared" si="271"/>
        <v/>
      </c>
      <c r="DR1208" s="13"/>
      <c r="DS1208" s="13"/>
    </row>
    <row r="1209" spans="1:123" x14ac:dyDescent="0.2">
      <c r="A1209" s="22"/>
      <c r="B1209" s="22"/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22"/>
      <c r="AH1209" s="22"/>
      <c r="AI1209" s="22"/>
      <c r="AJ1209" s="22"/>
      <c r="AK1209" s="22"/>
      <c r="AL1209" s="22"/>
      <c r="AM1209" s="22"/>
      <c r="AN1209" s="22"/>
      <c r="AO1209" s="22"/>
      <c r="AP1209" s="22"/>
      <c r="AQ1209" s="22"/>
      <c r="AR1209" s="22"/>
      <c r="AS1209" s="22"/>
      <c r="AT1209" s="22"/>
      <c r="AU1209" s="22"/>
      <c r="AV1209" s="22"/>
      <c r="AW1209" s="22"/>
      <c r="AX1209" s="22"/>
      <c r="AY1209" s="22"/>
      <c r="AZ1209" s="22"/>
      <c r="BA1209" s="22"/>
      <c r="BB1209" s="22"/>
      <c r="BC1209" s="22"/>
      <c r="BD1209" s="22"/>
      <c r="BE1209" s="22"/>
      <c r="BF1209" s="22"/>
      <c r="BG1209" s="22"/>
      <c r="BH1209" s="22"/>
      <c r="BI1209" s="22"/>
      <c r="BJ1209" s="22"/>
      <c r="BK1209" s="22"/>
      <c r="BL1209" s="22"/>
      <c r="BM1209" s="22"/>
      <c r="BN1209" s="22"/>
      <c r="BO1209" s="22"/>
      <c r="BP1209" s="22"/>
      <c r="BQ1209" s="22"/>
      <c r="BR1209" s="22"/>
      <c r="BS1209" s="22"/>
      <c r="BT1209" s="22"/>
      <c r="BU1209" s="22"/>
      <c r="BV1209" s="22"/>
      <c r="BW1209" s="22"/>
      <c r="BX1209" s="22"/>
      <c r="BY1209" s="22"/>
      <c r="BZ1209" s="22"/>
      <c r="CA1209" s="22"/>
      <c r="CB1209" s="22"/>
      <c r="CC1209" s="22"/>
      <c r="CD1209" s="22"/>
      <c r="CE1209" s="22"/>
      <c r="CF1209" s="22"/>
      <c r="CG1209" s="22"/>
      <c r="CH1209" s="22"/>
      <c r="CI1209" s="22"/>
      <c r="CJ1209" s="22"/>
      <c r="CK1209" s="22"/>
      <c r="CL1209" s="22"/>
      <c r="CM1209" s="22"/>
      <c r="CN1209" s="22"/>
      <c r="CO1209" s="22"/>
      <c r="CP1209" s="22"/>
      <c r="CQ1209" s="22"/>
      <c r="CR1209" s="22"/>
      <c r="CS1209" s="22"/>
      <c r="CT1209" s="22"/>
      <c r="CU1209" s="22"/>
      <c r="CV1209" s="22"/>
      <c r="CW1209" s="22"/>
      <c r="CX1209" s="22">
        <v>1201</v>
      </c>
      <c r="CY1209" s="13" t="s">
        <v>2682</v>
      </c>
      <c r="CZ1209" s="14" t="s">
        <v>2683</v>
      </c>
      <c r="DA1209" s="13" t="s">
        <v>95</v>
      </c>
      <c r="DB1209" s="13" t="s">
        <v>102</v>
      </c>
      <c r="DC1209" s="40"/>
      <c r="DD1209" s="13" t="str">
        <f t="shared" si="263"/>
        <v/>
      </c>
      <c r="DE1209" s="13" t="str">
        <f t="shared" si="264"/>
        <v/>
      </c>
      <c r="DF1209" s="13" t="str">
        <f t="shared" si="265"/>
        <v/>
      </c>
      <c r="DG1209" s="40">
        <f t="shared" si="266"/>
        <v>0</v>
      </c>
      <c r="DH1209" s="13" t="str">
        <f t="shared" si="260"/>
        <v/>
      </c>
      <c r="DI1209" s="22" t="str">
        <f t="shared" si="261"/>
        <v/>
      </c>
      <c r="DJ1209" s="13" t="str">
        <f>IF(DI1209="","",RANK(DI1209,$DI$9:$DI$1415,1)+COUNTIF($DI$9:DI1209,DI1209)-1)</f>
        <v/>
      </c>
      <c r="DK1209" s="13" t="str">
        <f t="shared" si="262"/>
        <v/>
      </c>
      <c r="DL1209" s="13" t="str">
        <f t="shared" si="267"/>
        <v/>
      </c>
      <c r="DM1209" s="14" t="str">
        <f t="shared" si="268"/>
        <v/>
      </c>
      <c r="DN1209" s="13" t="str">
        <f t="shared" si="269"/>
        <v/>
      </c>
      <c r="DO1209" s="40">
        <f t="shared" si="270"/>
        <v>0</v>
      </c>
      <c r="DP1209" s="40"/>
      <c r="DQ1209" s="13" t="str">
        <f t="shared" si="271"/>
        <v/>
      </c>
      <c r="DR1209" s="13"/>
      <c r="DS1209" s="13"/>
    </row>
    <row r="1210" spans="1:123" x14ac:dyDescent="0.2">
      <c r="A1210" s="22"/>
      <c r="B1210" s="22"/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22"/>
      <c r="AH1210" s="22"/>
      <c r="AI1210" s="22"/>
      <c r="AJ1210" s="22"/>
      <c r="AK1210" s="22"/>
      <c r="AL1210" s="22"/>
      <c r="AM1210" s="22"/>
      <c r="AN1210" s="22"/>
      <c r="AO1210" s="22"/>
      <c r="AP1210" s="22"/>
      <c r="AQ1210" s="22"/>
      <c r="AR1210" s="22"/>
      <c r="AS1210" s="22"/>
      <c r="AT1210" s="22"/>
      <c r="AU1210" s="22"/>
      <c r="AV1210" s="22"/>
      <c r="AW1210" s="22"/>
      <c r="AX1210" s="22"/>
      <c r="AY1210" s="22"/>
      <c r="AZ1210" s="22"/>
      <c r="BA1210" s="22"/>
      <c r="BB1210" s="22"/>
      <c r="BC1210" s="22"/>
      <c r="BD1210" s="22"/>
      <c r="BE1210" s="22"/>
      <c r="BF1210" s="22"/>
      <c r="BG1210" s="22"/>
      <c r="BH1210" s="22"/>
      <c r="BI1210" s="22"/>
      <c r="BJ1210" s="22"/>
      <c r="BK1210" s="22"/>
      <c r="BL1210" s="22"/>
      <c r="BM1210" s="22"/>
      <c r="BN1210" s="22"/>
      <c r="BO1210" s="22"/>
      <c r="BP1210" s="22"/>
      <c r="BQ1210" s="22"/>
      <c r="BR1210" s="22"/>
      <c r="BS1210" s="22"/>
      <c r="BT1210" s="22"/>
      <c r="BU1210" s="22"/>
      <c r="BV1210" s="22"/>
      <c r="BW1210" s="22"/>
      <c r="BX1210" s="22"/>
      <c r="BY1210" s="22"/>
      <c r="BZ1210" s="22"/>
      <c r="CA1210" s="22"/>
      <c r="CB1210" s="22"/>
      <c r="CC1210" s="22"/>
      <c r="CD1210" s="22"/>
      <c r="CE1210" s="22"/>
      <c r="CF1210" s="22"/>
      <c r="CG1210" s="22"/>
      <c r="CH1210" s="22"/>
      <c r="CI1210" s="22"/>
      <c r="CJ1210" s="22"/>
      <c r="CK1210" s="22"/>
      <c r="CL1210" s="22"/>
      <c r="CM1210" s="22"/>
      <c r="CN1210" s="22"/>
      <c r="CO1210" s="22"/>
      <c r="CP1210" s="22"/>
      <c r="CQ1210" s="22"/>
      <c r="CR1210" s="22"/>
      <c r="CS1210" s="22"/>
      <c r="CT1210" s="22"/>
      <c r="CU1210" s="22"/>
      <c r="CV1210" s="22"/>
      <c r="CW1210" s="22"/>
      <c r="CX1210" s="22">
        <v>1202</v>
      </c>
      <c r="CY1210" s="13" t="s">
        <v>2684</v>
      </c>
      <c r="CZ1210" s="14" t="s">
        <v>2685</v>
      </c>
      <c r="DA1210" s="13" t="s">
        <v>96</v>
      </c>
      <c r="DB1210" s="13" t="s">
        <v>102</v>
      </c>
      <c r="DC1210" s="40"/>
      <c r="DD1210" s="13" t="str">
        <f t="shared" si="263"/>
        <v/>
      </c>
      <c r="DE1210" s="13" t="str">
        <f t="shared" si="264"/>
        <v/>
      </c>
      <c r="DF1210" s="13" t="str">
        <f t="shared" si="265"/>
        <v/>
      </c>
      <c r="DG1210" s="40">
        <f t="shared" si="266"/>
        <v>0</v>
      </c>
      <c r="DH1210" s="13" t="str">
        <f t="shared" si="260"/>
        <v/>
      </c>
      <c r="DI1210" s="22" t="str">
        <f t="shared" si="261"/>
        <v/>
      </c>
      <c r="DJ1210" s="13" t="str">
        <f>IF(DI1210="","",RANK(DI1210,$DI$9:$DI$1415,1)+COUNTIF($DI$9:DI1210,DI1210)-1)</f>
        <v/>
      </c>
      <c r="DK1210" s="13" t="str">
        <f t="shared" si="262"/>
        <v/>
      </c>
      <c r="DL1210" s="13" t="str">
        <f t="shared" si="267"/>
        <v/>
      </c>
      <c r="DM1210" s="14" t="str">
        <f t="shared" si="268"/>
        <v/>
      </c>
      <c r="DN1210" s="13" t="str">
        <f t="shared" si="269"/>
        <v/>
      </c>
      <c r="DO1210" s="40">
        <f t="shared" si="270"/>
        <v>0</v>
      </c>
      <c r="DP1210" s="40"/>
      <c r="DQ1210" s="13" t="str">
        <f t="shared" si="271"/>
        <v/>
      </c>
      <c r="DR1210" s="13"/>
      <c r="DS1210" s="13"/>
    </row>
    <row r="1211" spans="1:123" x14ac:dyDescent="0.2">
      <c r="A1211" s="22"/>
      <c r="B1211" s="22"/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22"/>
      <c r="AH1211" s="22"/>
      <c r="AI1211" s="22"/>
      <c r="AJ1211" s="22"/>
      <c r="AK1211" s="22"/>
      <c r="AL1211" s="22"/>
      <c r="AM1211" s="22"/>
      <c r="AN1211" s="22"/>
      <c r="AO1211" s="22"/>
      <c r="AP1211" s="22"/>
      <c r="AQ1211" s="22"/>
      <c r="AR1211" s="22"/>
      <c r="AS1211" s="22"/>
      <c r="AT1211" s="22"/>
      <c r="AU1211" s="22"/>
      <c r="AV1211" s="22"/>
      <c r="AW1211" s="22"/>
      <c r="AX1211" s="22"/>
      <c r="AY1211" s="22"/>
      <c r="AZ1211" s="22"/>
      <c r="BA1211" s="22"/>
      <c r="BB1211" s="22"/>
      <c r="BC1211" s="22"/>
      <c r="BD1211" s="22"/>
      <c r="BE1211" s="22"/>
      <c r="BF1211" s="22"/>
      <c r="BG1211" s="22"/>
      <c r="BH1211" s="22"/>
      <c r="BI1211" s="22"/>
      <c r="BJ1211" s="22"/>
      <c r="BK1211" s="22"/>
      <c r="BL1211" s="22"/>
      <c r="BM1211" s="22"/>
      <c r="BN1211" s="22"/>
      <c r="BO1211" s="22"/>
      <c r="BP1211" s="22"/>
      <c r="BQ1211" s="22"/>
      <c r="BR1211" s="22"/>
      <c r="BS1211" s="22"/>
      <c r="BT1211" s="22"/>
      <c r="BU1211" s="22"/>
      <c r="BV1211" s="22"/>
      <c r="BW1211" s="22"/>
      <c r="BX1211" s="22"/>
      <c r="BY1211" s="22"/>
      <c r="BZ1211" s="22"/>
      <c r="CA1211" s="22"/>
      <c r="CB1211" s="22"/>
      <c r="CC1211" s="22"/>
      <c r="CD1211" s="22"/>
      <c r="CE1211" s="22"/>
      <c r="CF1211" s="22"/>
      <c r="CG1211" s="22"/>
      <c r="CH1211" s="22"/>
      <c r="CI1211" s="22"/>
      <c r="CJ1211" s="22"/>
      <c r="CK1211" s="22"/>
      <c r="CL1211" s="22"/>
      <c r="CM1211" s="22"/>
      <c r="CN1211" s="22"/>
      <c r="CO1211" s="22"/>
      <c r="CP1211" s="22"/>
      <c r="CQ1211" s="22"/>
      <c r="CR1211" s="22"/>
      <c r="CS1211" s="22"/>
      <c r="CT1211" s="22"/>
      <c r="CU1211" s="22"/>
      <c r="CV1211" s="22"/>
      <c r="CW1211" s="22"/>
      <c r="CX1211" s="22">
        <v>1203</v>
      </c>
      <c r="CY1211" s="13" t="s">
        <v>2686</v>
      </c>
      <c r="CZ1211" s="14" t="s">
        <v>2687</v>
      </c>
      <c r="DA1211" s="13" t="s">
        <v>375</v>
      </c>
      <c r="DB1211" s="13" t="s">
        <v>375</v>
      </c>
      <c r="DC1211" s="40"/>
      <c r="DD1211" s="13" t="str">
        <f t="shared" si="263"/>
        <v/>
      </c>
      <c r="DE1211" s="13" t="str">
        <f t="shared" si="264"/>
        <v/>
      </c>
      <c r="DF1211" s="13" t="str">
        <f t="shared" si="265"/>
        <v/>
      </c>
      <c r="DG1211" s="40">
        <f t="shared" si="266"/>
        <v>0</v>
      </c>
      <c r="DH1211" s="13" t="str">
        <f t="shared" si="260"/>
        <v/>
      </c>
      <c r="DI1211" s="22" t="str">
        <f t="shared" si="261"/>
        <v/>
      </c>
      <c r="DJ1211" s="13" t="str">
        <f>IF(DI1211="","",RANK(DI1211,$DI$9:$DI$1415,1)+COUNTIF($DI$9:DI1211,DI1211)-1)</f>
        <v/>
      </c>
      <c r="DK1211" s="13" t="str">
        <f t="shared" si="262"/>
        <v/>
      </c>
      <c r="DL1211" s="13" t="str">
        <f t="shared" si="267"/>
        <v/>
      </c>
      <c r="DM1211" s="14" t="str">
        <f t="shared" si="268"/>
        <v/>
      </c>
      <c r="DN1211" s="13" t="str">
        <f t="shared" si="269"/>
        <v/>
      </c>
      <c r="DO1211" s="40">
        <f t="shared" si="270"/>
        <v>0</v>
      </c>
      <c r="DP1211" s="40"/>
      <c r="DQ1211" s="13" t="str">
        <f t="shared" si="271"/>
        <v/>
      </c>
      <c r="DR1211" s="13"/>
      <c r="DS1211" s="13"/>
    </row>
    <row r="1212" spans="1:123" x14ac:dyDescent="0.2">
      <c r="A1212" s="22"/>
      <c r="B1212" s="22"/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22"/>
      <c r="AH1212" s="22"/>
      <c r="AI1212" s="22"/>
      <c r="AJ1212" s="22"/>
      <c r="AK1212" s="22"/>
      <c r="AL1212" s="22"/>
      <c r="AM1212" s="22"/>
      <c r="AN1212" s="22"/>
      <c r="AO1212" s="22"/>
      <c r="AP1212" s="22"/>
      <c r="AQ1212" s="22"/>
      <c r="AR1212" s="22"/>
      <c r="AS1212" s="22"/>
      <c r="AT1212" s="22"/>
      <c r="AU1212" s="22"/>
      <c r="AV1212" s="22"/>
      <c r="AW1212" s="22"/>
      <c r="AX1212" s="22"/>
      <c r="AY1212" s="22"/>
      <c r="AZ1212" s="22"/>
      <c r="BA1212" s="22"/>
      <c r="BB1212" s="22"/>
      <c r="BC1212" s="22"/>
      <c r="BD1212" s="22"/>
      <c r="BE1212" s="22"/>
      <c r="BF1212" s="22"/>
      <c r="BG1212" s="22"/>
      <c r="BH1212" s="22"/>
      <c r="BI1212" s="22"/>
      <c r="BJ1212" s="22"/>
      <c r="BK1212" s="22"/>
      <c r="BL1212" s="22"/>
      <c r="BM1212" s="22"/>
      <c r="BN1212" s="22"/>
      <c r="BO1212" s="22"/>
      <c r="BP1212" s="22"/>
      <c r="BQ1212" s="22"/>
      <c r="BR1212" s="22"/>
      <c r="BS1212" s="22"/>
      <c r="BT1212" s="22"/>
      <c r="BU1212" s="22"/>
      <c r="BV1212" s="22"/>
      <c r="BW1212" s="22"/>
      <c r="BX1212" s="22"/>
      <c r="BY1212" s="22"/>
      <c r="BZ1212" s="22"/>
      <c r="CA1212" s="22"/>
      <c r="CB1212" s="22"/>
      <c r="CC1212" s="22"/>
      <c r="CD1212" s="22"/>
      <c r="CE1212" s="22"/>
      <c r="CF1212" s="22"/>
      <c r="CG1212" s="22"/>
      <c r="CH1212" s="22"/>
      <c r="CI1212" s="22"/>
      <c r="CJ1212" s="22"/>
      <c r="CK1212" s="22"/>
      <c r="CL1212" s="22"/>
      <c r="CM1212" s="22"/>
      <c r="CN1212" s="22"/>
      <c r="CO1212" s="22"/>
      <c r="CP1212" s="22"/>
      <c r="CQ1212" s="22"/>
      <c r="CR1212" s="22"/>
      <c r="CS1212" s="22"/>
      <c r="CT1212" s="22"/>
      <c r="CU1212" s="22"/>
      <c r="CV1212" s="22"/>
      <c r="CW1212" s="22"/>
      <c r="CX1212" s="22">
        <v>1204</v>
      </c>
      <c r="CY1212" s="13" t="s">
        <v>2688</v>
      </c>
      <c r="CZ1212" s="14" t="s">
        <v>2689</v>
      </c>
      <c r="DA1212" s="13" t="s">
        <v>95</v>
      </c>
      <c r="DB1212" s="13" t="s">
        <v>102</v>
      </c>
      <c r="DC1212" s="40"/>
      <c r="DD1212" s="13" t="str">
        <f t="shared" si="263"/>
        <v/>
      </c>
      <c r="DE1212" s="13" t="str">
        <f t="shared" si="264"/>
        <v/>
      </c>
      <c r="DF1212" s="13" t="str">
        <f t="shared" si="265"/>
        <v/>
      </c>
      <c r="DG1212" s="40">
        <f t="shared" si="266"/>
        <v>0</v>
      </c>
      <c r="DH1212" s="13" t="str">
        <f t="shared" si="260"/>
        <v/>
      </c>
      <c r="DI1212" s="22" t="str">
        <f t="shared" si="261"/>
        <v/>
      </c>
      <c r="DJ1212" s="13" t="str">
        <f>IF(DI1212="","",RANK(DI1212,$DI$9:$DI$1415,1)+COUNTIF($DI$9:DI1212,DI1212)-1)</f>
        <v/>
      </c>
      <c r="DK1212" s="13" t="str">
        <f t="shared" si="262"/>
        <v/>
      </c>
      <c r="DL1212" s="13" t="str">
        <f t="shared" si="267"/>
        <v/>
      </c>
      <c r="DM1212" s="14" t="str">
        <f t="shared" si="268"/>
        <v/>
      </c>
      <c r="DN1212" s="13" t="str">
        <f t="shared" si="269"/>
        <v/>
      </c>
      <c r="DO1212" s="40">
        <f t="shared" si="270"/>
        <v>0</v>
      </c>
      <c r="DP1212" s="40"/>
      <c r="DQ1212" s="13" t="str">
        <f t="shared" si="271"/>
        <v/>
      </c>
      <c r="DR1212" s="13"/>
      <c r="DS1212" s="13"/>
    </row>
    <row r="1213" spans="1:123" x14ac:dyDescent="0.2">
      <c r="A1213" s="22"/>
      <c r="B1213" s="22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22"/>
      <c r="AH1213" s="22"/>
      <c r="AI1213" s="22"/>
      <c r="AJ1213" s="22"/>
      <c r="AK1213" s="22"/>
      <c r="AL1213" s="22"/>
      <c r="AM1213" s="22"/>
      <c r="AN1213" s="22"/>
      <c r="AO1213" s="22"/>
      <c r="AP1213" s="22"/>
      <c r="AQ1213" s="22"/>
      <c r="AR1213" s="22"/>
      <c r="AS1213" s="22"/>
      <c r="AT1213" s="22"/>
      <c r="AU1213" s="22"/>
      <c r="AV1213" s="22"/>
      <c r="AW1213" s="22"/>
      <c r="AX1213" s="22"/>
      <c r="AY1213" s="22"/>
      <c r="AZ1213" s="22"/>
      <c r="BA1213" s="22"/>
      <c r="BB1213" s="22"/>
      <c r="BC1213" s="22"/>
      <c r="BD1213" s="22"/>
      <c r="BE1213" s="22"/>
      <c r="BF1213" s="22"/>
      <c r="BG1213" s="22"/>
      <c r="BH1213" s="22"/>
      <c r="BI1213" s="22"/>
      <c r="BJ1213" s="22"/>
      <c r="BK1213" s="22"/>
      <c r="BL1213" s="22"/>
      <c r="BM1213" s="22"/>
      <c r="BN1213" s="22"/>
      <c r="BO1213" s="22"/>
      <c r="BP1213" s="22"/>
      <c r="BQ1213" s="22"/>
      <c r="BR1213" s="22"/>
      <c r="BS1213" s="22"/>
      <c r="BT1213" s="22"/>
      <c r="BU1213" s="22"/>
      <c r="BV1213" s="22"/>
      <c r="BW1213" s="22"/>
      <c r="BX1213" s="22"/>
      <c r="BY1213" s="22"/>
      <c r="BZ1213" s="22"/>
      <c r="CA1213" s="22"/>
      <c r="CB1213" s="22"/>
      <c r="CC1213" s="22"/>
      <c r="CD1213" s="22"/>
      <c r="CE1213" s="22"/>
      <c r="CF1213" s="22"/>
      <c r="CG1213" s="22"/>
      <c r="CH1213" s="22"/>
      <c r="CI1213" s="22"/>
      <c r="CJ1213" s="22"/>
      <c r="CK1213" s="22"/>
      <c r="CL1213" s="22"/>
      <c r="CM1213" s="22"/>
      <c r="CN1213" s="22"/>
      <c r="CO1213" s="22"/>
      <c r="CP1213" s="22"/>
      <c r="CQ1213" s="22"/>
      <c r="CR1213" s="22"/>
      <c r="CS1213" s="22"/>
      <c r="CT1213" s="22"/>
      <c r="CU1213" s="22"/>
      <c r="CV1213" s="22"/>
      <c r="CW1213" s="22"/>
      <c r="CX1213" s="22">
        <v>1205</v>
      </c>
      <c r="CY1213" s="13" t="s">
        <v>2690</v>
      </c>
      <c r="CZ1213" s="14" t="s">
        <v>2691</v>
      </c>
      <c r="DA1213" s="13" t="s">
        <v>95</v>
      </c>
      <c r="DB1213" s="13" t="s">
        <v>102</v>
      </c>
      <c r="DC1213" s="40"/>
      <c r="DD1213" s="13" t="str">
        <f t="shared" si="263"/>
        <v/>
      </c>
      <c r="DE1213" s="13" t="str">
        <f t="shared" si="264"/>
        <v/>
      </c>
      <c r="DF1213" s="13" t="str">
        <f t="shared" si="265"/>
        <v/>
      </c>
      <c r="DG1213" s="40">
        <f t="shared" si="266"/>
        <v>0</v>
      </c>
      <c r="DH1213" s="13" t="str">
        <f t="shared" si="260"/>
        <v/>
      </c>
      <c r="DI1213" s="22" t="str">
        <f t="shared" si="261"/>
        <v/>
      </c>
      <c r="DJ1213" s="13" t="str">
        <f>IF(DI1213="","",RANK(DI1213,$DI$9:$DI$1415,1)+COUNTIF($DI$9:DI1213,DI1213)-1)</f>
        <v/>
      </c>
      <c r="DK1213" s="13" t="str">
        <f t="shared" si="262"/>
        <v/>
      </c>
      <c r="DL1213" s="13" t="str">
        <f t="shared" si="267"/>
        <v/>
      </c>
      <c r="DM1213" s="14" t="str">
        <f t="shared" si="268"/>
        <v/>
      </c>
      <c r="DN1213" s="13" t="str">
        <f t="shared" si="269"/>
        <v/>
      </c>
      <c r="DO1213" s="40">
        <f t="shared" si="270"/>
        <v>0</v>
      </c>
      <c r="DP1213" s="40"/>
      <c r="DQ1213" s="13" t="str">
        <f t="shared" si="271"/>
        <v/>
      </c>
      <c r="DR1213" s="13"/>
      <c r="DS1213" s="13"/>
    </row>
    <row r="1214" spans="1:123" x14ac:dyDescent="0.2">
      <c r="A1214" s="22"/>
      <c r="B1214" s="22"/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22"/>
      <c r="AH1214" s="22"/>
      <c r="AI1214" s="22"/>
      <c r="AJ1214" s="22"/>
      <c r="AK1214" s="22"/>
      <c r="AL1214" s="22"/>
      <c r="AM1214" s="22"/>
      <c r="AN1214" s="22"/>
      <c r="AO1214" s="22"/>
      <c r="AP1214" s="22"/>
      <c r="AQ1214" s="22"/>
      <c r="AR1214" s="22"/>
      <c r="AS1214" s="22"/>
      <c r="AT1214" s="22"/>
      <c r="AU1214" s="22"/>
      <c r="AV1214" s="22"/>
      <c r="AW1214" s="22"/>
      <c r="AX1214" s="22"/>
      <c r="AY1214" s="22"/>
      <c r="AZ1214" s="22"/>
      <c r="BA1214" s="22"/>
      <c r="BB1214" s="22"/>
      <c r="BC1214" s="22"/>
      <c r="BD1214" s="22"/>
      <c r="BE1214" s="22"/>
      <c r="BF1214" s="22"/>
      <c r="BG1214" s="22"/>
      <c r="BH1214" s="22"/>
      <c r="BI1214" s="22"/>
      <c r="BJ1214" s="22"/>
      <c r="BK1214" s="22"/>
      <c r="BL1214" s="22"/>
      <c r="BM1214" s="22"/>
      <c r="BN1214" s="22"/>
      <c r="BO1214" s="22"/>
      <c r="BP1214" s="22"/>
      <c r="BQ1214" s="22"/>
      <c r="BR1214" s="22"/>
      <c r="BS1214" s="22"/>
      <c r="BT1214" s="22"/>
      <c r="BU1214" s="22"/>
      <c r="BV1214" s="22"/>
      <c r="BW1214" s="22"/>
      <c r="BX1214" s="22"/>
      <c r="BY1214" s="22"/>
      <c r="BZ1214" s="22"/>
      <c r="CA1214" s="22"/>
      <c r="CB1214" s="22"/>
      <c r="CC1214" s="22"/>
      <c r="CD1214" s="22"/>
      <c r="CE1214" s="22"/>
      <c r="CF1214" s="22"/>
      <c r="CG1214" s="22"/>
      <c r="CH1214" s="22"/>
      <c r="CI1214" s="22"/>
      <c r="CJ1214" s="22"/>
      <c r="CK1214" s="22"/>
      <c r="CL1214" s="22"/>
      <c r="CM1214" s="22"/>
      <c r="CN1214" s="22"/>
      <c r="CO1214" s="22"/>
      <c r="CP1214" s="22"/>
      <c r="CQ1214" s="22"/>
      <c r="CR1214" s="22"/>
      <c r="CS1214" s="22"/>
      <c r="CT1214" s="22"/>
      <c r="CU1214" s="22"/>
      <c r="CV1214" s="22"/>
      <c r="CW1214" s="22"/>
      <c r="CX1214" s="22">
        <v>1206</v>
      </c>
      <c r="CY1214" s="13" t="s">
        <v>2692</v>
      </c>
      <c r="CZ1214" s="14" t="s">
        <v>2693</v>
      </c>
      <c r="DA1214" s="13" t="s">
        <v>95</v>
      </c>
      <c r="DB1214" s="13" t="s">
        <v>102</v>
      </c>
      <c r="DC1214" s="40"/>
      <c r="DD1214" s="13" t="str">
        <f t="shared" si="263"/>
        <v/>
      </c>
      <c r="DE1214" s="13" t="str">
        <f t="shared" si="264"/>
        <v/>
      </c>
      <c r="DF1214" s="13" t="str">
        <f t="shared" si="265"/>
        <v/>
      </c>
      <c r="DG1214" s="40">
        <f t="shared" si="266"/>
        <v>0</v>
      </c>
      <c r="DH1214" s="13" t="str">
        <f t="shared" si="260"/>
        <v/>
      </c>
      <c r="DI1214" s="22" t="str">
        <f t="shared" si="261"/>
        <v/>
      </c>
      <c r="DJ1214" s="13" t="str">
        <f>IF(DI1214="","",RANK(DI1214,$DI$9:$DI$1415,1)+COUNTIF($DI$9:DI1214,DI1214)-1)</f>
        <v/>
      </c>
      <c r="DK1214" s="13" t="str">
        <f t="shared" si="262"/>
        <v/>
      </c>
      <c r="DL1214" s="13" t="str">
        <f t="shared" si="267"/>
        <v/>
      </c>
      <c r="DM1214" s="14" t="str">
        <f t="shared" si="268"/>
        <v/>
      </c>
      <c r="DN1214" s="13" t="str">
        <f t="shared" si="269"/>
        <v/>
      </c>
      <c r="DO1214" s="40">
        <f t="shared" si="270"/>
        <v>0</v>
      </c>
      <c r="DP1214" s="40"/>
      <c r="DQ1214" s="13" t="str">
        <f t="shared" si="271"/>
        <v/>
      </c>
      <c r="DR1214" s="13"/>
      <c r="DS1214" s="13"/>
    </row>
    <row r="1215" spans="1:123" x14ac:dyDescent="0.2">
      <c r="A1215" s="22"/>
      <c r="B1215" s="22"/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22"/>
      <c r="AH1215" s="22"/>
      <c r="AI1215" s="22"/>
      <c r="AJ1215" s="22"/>
      <c r="AK1215" s="22"/>
      <c r="AL1215" s="22"/>
      <c r="AM1215" s="22"/>
      <c r="AN1215" s="22"/>
      <c r="AO1215" s="22"/>
      <c r="AP1215" s="22"/>
      <c r="AQ1215" s="22"/>
      <c r="AR1215" s="22"/>
      <c r="AS1215" s="22"/>
      <c r="AT1215" s="22"/>
      <c r="AU1215" s="22"/>
      <c r="AV1215" s="22"/>
      <c r="AW1215" s="22"/>
      <c r="AX1215" s="22"/>
      <c r="AY1215" s="22"/>
      <c r="AZ1215" s="22"/>
      <c r="BA1215" s="22"/>
      <c r="BB1215" s="22"/>
      <c r="BC1215" s="22"/>
      <c r="BD1215" s="22"/>
      <c r="BE1215" s="22"/>
      <c r="BF1215" s="22"/>
      <c r="BG1215" s="22"/>
      <c r="BH1215" s="22"/>
      <c r="BI1215" s="22"/>
      <c r="BJ1215" s="22"/>
      <c r="BK1215" s="22"/>
      <c r="BL1215" s="22"/>
      <c r="BM1215" s="22"/>
      <c r="BN1215" s="22"/>
      <c r="BO1215" s="22"/>
      <c r="BP1215" s="22"/>
      <c r="BQ1215" s="22"/>
      <c r="BR1215" s="22"/>
      <c r="BS1215" s="22"/>
      <c r="BT1215" s="22"/>
      <c r="BU1215" s="22"/>
      <c r="BV1215" s="22"/>
      <c r="BW1215" s="22"/>
      <c r="BX1215" s="22"/>
      <c r="BY1215" s="22"/>
      <c r="BZ1215" s="22"/>
      <c r="CA1215" s="22"/>
      <c r="CB1215" s="22"/>
      <c r="CC1215" s="22"/>
      <c r="CD1215" s="22"/>
      <c r="CE1215" s="22"/>
      <c r="CF1215" s="22"/>
      <c r="CG1215" s="22"/>
      <c r="CH1215" s="22"/>
      <c r="CI1215" s="22"/>
      <c r="CJ1215" s="22"/>
      <c r="CK1215" s="22"/>
      <c r="CL1215" s="22"/>
      <c r="CM1215" s="22"/>
      <c r="CN1215" s="22"/>
      <c r="CO1215" s="22"/>
      <c r="CP1215" s="22"/>
      <c r="CQ1215" s="22"/>
      <c r="CR1215" s="22"/>
      <c r="CS1215" s="22"/>
      <c r="CT1215" s="22"/>
      <c r="CU1215" s="22"/>
      <c r="CV1215" s="22"/>
      <c r="CW1215" s="22"/>
      <c r="CX1215" s="22">
        <v>1207</v>
      </c>
      <c r="CY1215" s="13" t="s">
        <v>2694</v>
      </c>
      <c r="CZ1215" s="14" t="s">
        <v>2695</v>
      </c>
      <c r="DA1215" s="13" t="s">
        <v>95</v>
      </c>
      <c r="DB1215" s="13" t="s">
        <v>102</v>
      </c>
      <c r="DC1215" s="40"/>
      <c r="DD1215" s="13" t="str">
        <f t="shared" si="263"/>
        <v/>
      </c>
      <c r="DE1215" s="13" t="str">
        <f t="shared" si="264"/>
        <v/>
      </c>
      <c r="DF1215" s="13" t="str">
        <f t="shared" si="265"/>
        <v/>
      </c>
      <c r="DG1215" s="40">
        <f t="shared" si="266"/>
        <v>0</v>
      </c>
      <c r="DH1215" s="13" t="str">
        <f t="shared" si="260"/>
        <v/>
      </c>
      <c r="DI1215" s="22" t="str">
        <f t="shared" si="261"/>
        <v/>
      </c>
      <c r="DJ1215" s="13" t="str">
        <f>IF(DI1215="","",RANK(DI1215,$DI$9:$DI$1415,1)+COUNTIF($DI$9:DI1215,DI1215)-1)</f>
        <v/>
      </c>
      <c r="DK1215" s="13" t="str">
        <f t="shared" si="262"/>
        <v/>
      </c>
      <c r="DL1215" s="13" t="str">
        <f t="shared" si="267"/>
        <v/>
      </c>
      <c r="DM1215" s="14" t="str">
        <f t="shared" si="268"/>
        <v/>
      </c>
      <c r="DN1215" s="13" t="str">
        <f t="shared" si="269"/>
        <v/>
      </c>
      <c r="DO1215" s="40">
        <f t="shared" si="270"/>
        <v>0</v>
      </c>
      <c r="DP1215" s="40"/>
      <c r="DQ1215" s="13" t="str">
        <f t="shared" si="271"/>
        <v/>
      </c>
      <c r="DR1215" s="13"/>
      <c r="DS1215" s="13"/>
    </row>
    <row r="1216" spans="1:123" x14ac:dyDescent="0.2">
      <c r="A1216" s="22"/>
      <c r="B1216" s="22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22"/>
      <c r="AH1216" s="22"/>
      <c r="AI1216" s="22"/>
      <c r="AJ1216" s="22"/>
      <c r="AK1216" s="22"/>
      <c r="AL1216" s="22"/>
      <c r="AM1216" s="22"/>
      <c r="AN1216" s="22"/>
      <c r="AO1216" s="22"/>
      <c r="AP1216" s="22"/>
      <c r="AQ1216" s="22"/>
      <c r="AR1216" s="22"/>
      <c r="AS1216" s="22"/>
      <c r="AT1216" s="22"/>
      <c r="AU1216" s="22"/>
      <c r="AV1216" s="22"/>
      <c r="AW1216" s="22"/>
      <c r="AX1216" s="22"/>
      <c r="AY1216" s="22"/>
      <c r="AZ1216" s="22"/>
      <c r="BA1216" s="22"/>
      <c r="BB1216" s="22"/>
      <c r="BC1216" s="22"/>
      <c r="BD1216" s="22"/>
      <c r="BE1216" s="22"/>
      <c r="BF1216" s="22"/>
      <c r="BG1216" s="22"/>
      <c r="BH1216" s="22"/>
      <c r="BI1216" s="22"/>
      <c r="BJ1216" s="22"/>
      <c r="BK1216" s="22"/>
      <c r="BL1216" s="22"/>
      <c r="BM1216" s="22"/>
      <c r="BN1216" s="22"/>
      <c r="BO1216" s="22"/>
      <c r="BP1216" s="22"/>
      <c r="BQ1216" s="22"/>
      <c r="BR1216" s="22"/>
      <c r="BS1216" s="22"/>
      <c r="BT1216" s="22"/>
      <c r="BU1216" s="22"/>
      <c r="BV1216" s="22"/>
      <c r="BW1216" s="22"/>
      <c r="BX1216" s="22"/>
      <c r="BY1216" s="22"/>
      <c r="BZ1216" s="22"/>
      <c r="CA1216" s="22"/>
      <c r="CB1216" s="22"/>
      <c r="CC1216" s="22"/>
      <c r="CD1216" s="22"/>
      <c r="CE1216" s="22"/>
      <c r="CF1216" s="22"/>
      <c r="CG1216" s="22"/>
      <c r="CH1216" s="22"/>
      <c r="CI1216" s="22"/>
      <c r="CJ1216" s="22"/>
      <c r="CK1216" s="22"/>
      <c r="CL1216" s="22"/>
      <c r="CM1216" s="22"/>
      <c r="CN1216" s="22"/>
      <c r="CO1216" s="22"/>
      <c r="CP1216" s="22"/>
      <c r="CQ1216" s="22"/>
      <c r="CR1216" s="22"/>
      <c r="CS1216" s="22"/>
      <c r="CT1216" s="22"/>
      <c r="CU1216" s="22"/>
      <c r="CV1216" s="22"/>
      <c r="CW1216" s="22"/>
      <c r="CX1216" s="22">
        <v>1208</v>
      </c>
      <c r="CY1216" s="13" t="s">
        <v>2696</v>
      </c>
      <c r="CZ1216" s="14" t="s">
        <v>2697</v>
      </c>
      <c r="DA1216" s="13" t="s">
        <v>95</v>
      </c>
      <c r="DB1216" s="13" t="s">
        <v>102</v>
      </c>
      <c r="DC1216" s="40"/>
      <c r="DD1216" s="13" t="str">
        <f t="shared" si="263"/>
        <v/>
      </c>
      <c r="DE1216" s="13" t="str">
        <f t="shared" si="264"/>
        <v/>
      </c>
      <c r="DF1216" s="13" t="str">
        <f t="shared" si="265"/>
        <v/>
      </c>
      <c r="DG1216" s="40">
        <f t="shared" si="266"/>
        <v>0</v>
      </c>
      <c r="DH1216" s="13" t="str">
        <f t="shared" si="260"/>
        <v/>
      </c>
      <c r="DI1216" s="22" t="str">
        <f t="shared" si="261"/>
        <v/>
      </c>
      <c r="DJ1216" s="13" t="str">
        <f>IF(DI1216="","",RANK(DI1216,$DI$9:$DI$1415,1)+COUNTIF($DI$9:DI1216,DI1216)-1)</f>
        <v/>
      </c>
      <c r="DK1216" s="13" t="str">
        <f t="shared" si="262"/>
        <v/>
      </c>
      <c r="DL1216" s="13" t="str">
        <f t="shared" si="267"/>
        <v/>
      </c>
      <c r="DM1216" s="14" t="str">
        <f t="shared" si="268"/>
        <v/>
      </c>
      <c r="DN1216" s="13" t="str">
        <f t="shared" si="269"/>
        <v/>
      </c>
      <c r="DO1216" s="40">
        <f t="shared" si="270"/>
        <v>0</v>
      </c>
      <c r="DP1216" s="40"/>
      <c r="DQ1216" s="13" t="str">
        <f t="shared" si="271"/>
        <v/>
      </c>
      <c r="DR1216" s="13"/>
      <c r="DS1216" s="13"/>
    </row>
    <row r="1217" spans="1:123" x14ac:dyDescent="0.2">
      <c r="A1217" s="22"/>
      <c r="B1217" s="22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22"/>
      <c r="AH1217" s="22"/>
      <c r="AI1217" s="22"/>
      <c r="AJ1217" s="22"/>
      <c r="AK1217" s="22"/>
      <c r="AL1217" s="22"/>
      <c r="AM1217" s="22"/>
      <c r="AN1217" s="22"/>
      <c r="AO1217" s="22"/>
      <c r="AP1217" s="22"/>
      <c r="AQ1217" s="22"/>
      <c r="AR1217" s="22"/>
      <c r="AS1217" s="22"/>
      <c r="AT1217" s="22"/>
      <c r="AU1217" s="22"/>
      <c r="AV1217" s="22"/>
      <c r="AW1217" s="22"/>
      <c r="AX1217" s="22"/>
      <c r="AY1217" s="22"/>
      <c r="AZ1217" s="22"/>
      <c r="BA1217" s="22"/>
      <c r="BB1217" s="22"/>
      <c r="BC1217" s="22"/>
      <c r="BD1217" s="22"/>
      <c r="BE1217" s="22"/>
      <c r="BF1217" s="22"/>
      <c r="BG1217" s="22"/>
      <c r="BH1217" s="22"/>
      <c r="BI1217" s="22"/>
      <c r="BJ1217" s="22"/>
      <c r="BK1217" s="22"/>
      <c r="BL1217" s="22"/>
      <c r="BM1217" s="22"/>
      <c r="BN1217" s="22"/>
      <c r="BO1217" s="22"/>
      <c r="BP1217" s="22"/>
      <c r="BQ1217" s="22"/>
      <c r="BR1217" s="22"/>
      <c r="BS1217" s="22"/>
      <c r="BT1217" s="22"/>
      <c r="BU1217" s="22"/>
      <c r="BV1217" s="22"/>
      <c r="BW1217" s="22"/>
      <c r="BX1217" s="22"/>
      <c r="BY1217" s="22"/>
      <c r="BZ1217" s="22"/>
      <c r="CA1217" s="22"/>
      <c r="CB1217" s="22"/>
      <c r="CC1217" s="22"/>
      <c r="CD1217" s="22"/>
      <c r="CE1217" s="22"/>
      <c r="CF1217" s="22"/>
      <c r="CG1217" s="22"/>
      <c r="CH1217" s="22"/>
      <c r="CI1217" s="22"/>
      <c r="CJ1217" s="22"/>
      <c r="CK1217" s="22"/>
      <c r="CL1217" s="22"/>
      <c r="CM1217" s="22"/>
      <c r="CN1217" s="22"/>
      <c r="CO1217" s="22"/>
      <c r="CP1217" s="22"/>
      <c r="CQ1217" s="22"/>
      <c r="CR1217" s="22"/>
      <c r="CS1217" s="22"/>
      <c r="CT1217" s="22"/>
      <c r="CU1217" s="22"/>
      <c r="CV1217" s="22"/>
      <c r="CW1217" s="22"/>
      <c r="CX1217" s="22">
        <v>1209</v>
      </c>
      <c r="CY1217" s="13" t="s">
        <v>2698</v>
      </c>
      <c r="CZ1217" s="14" t="s">
        <v>2699</v>
      </c>
      <c r="DA1217" s="13" t="s">
        <v>95</v>
      </c>
      <c r="DB1217" s="13" t="s">
        <v>102</v>
      </c>
      <c r="DC1217" s="40"/>
      <c r="DD1217" s="13" t="str">
        <f t="shared" si="263"/>
        <v/>
      </c>
      <c r="DE1217" s="13" t="str">
        <f t="shared" si="264"/>
        <v/>
      </c>
      <c r="DF1217" s="13" t="str">
        <f t="shared" si="265"/>
        <v/>
      </c>
      <c r="DG1217" s="40">
        <f t="shared" si="266"/>
        <v>0</v>
      </c>
      <c r="DH1217" s="13" t="str">
        <f t="shared" si="260"/>
        <v/>
      </c>
      <c r="DI1217" s="22" t="str">
        <f t="shared" si="261"/>
        <v/>
      </c>
      <c r="DJ1217" s="13" t="str">
        <f>IF(DI1217="","",RANK(DI1217,$DI$9:$DI$1415,1)+COUNTIF($DI$9:DI1217,DI1217)-1)</f>
        <v/>
      </c>
      <c r="DK1217" s="13" t="str">
        <f t="shared" si="262"/>
        <v/>
      </c>
      <c r="DL1217" s="13" t="str">
        <f t="shared" si="267"/>
        <v/>
      </c>
      <c r="DM1217" s="14" t="str">
        <f t="shared" si="268"/>
        <v/>
      </c>
      <c r="DN1217" s="13" t="str">
        <f t="shared" si="269"/>
        <v/>
      </c>
      <c r="DO1217" s="40">
        <f t="shared" si="270"/>
        <v>0</v>
      </c>
      <c r="DP1217" s="40"/>
      <c r="DQ1217" s="13" t="str">
        <f t="shared" si="271"/>
        <v/>
      </c>
      <c r="DR1217" s="13"/>
      <c r="DS1217" s="13"/>
    </row>
    <row r="1218" spans="1:123" x14ac:dyDescent="0.2">
      <c r="A1218" s="22"/>
      <c r="B1218" s="22"/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22"/>
      <c r="AH1218" s="22"/>
      <c r="AI1218" s="22"/>
      <c r="AJ1218" s="22"/>
      <c r="AK1218" s="22"/>
      <c r="AL1218" s="22"/>
      <c r="AM1218" s="22"/>
      <c r="AN1218" s="22"/>
      <c r="AO1218" s="22"/>
      <c r="AP1218" s="22"/>
      <c r="AQ1218" s="22"/>
      <c r="AR1218" s="22"/>
      <c r="AS1218" s="22"/>
      <c r="AT1218" s="22"/>
      <c r="AU1218" s="22"/>
      <c r="AV1218" s="22"/>
      <c r="AW1218" s="22"/>
      <c r="AX1218" s="22"/>
      <c r="AY1218" s="22"/>
      <c r="AZ1218" s="22"/>
      <c r="BA1218" s="22"/>
      <c r="BB1218" s="22"/>
      <c r="BC1218" s="22"/>
      <c r="BD1218" s="22"/>
      <c r="BE1218" s="22"/>
      <c r="BF1218" s="22"/>
      <c r="BG1218" s="22"/>
      <c r="BH1218" s="22"/>
      <c r="BI1218" s="22"/>
      <c r="BJ1218" s="22"/>
      <c r="BK1218" s="22"/>
      <c r="BL1218" s="22"/>
      <c r="BM1218" s="22"/>
      <c r="BN1218" s="22"/>
      <c r="BO1218" s="22"/>
      <c r="BP1218" s="22"/>
      <c r="BQ1218" s="22"/>
      <c r="BR1218" s="22"/>
      <c r="BS1218" s="22"/>
      <c r="BT1218" s="22"/>
      <c r="BU1218" s="22"/>
      <c r="BV1218" s="22"/>
      <c r="BW1218" s="22"/>
      <c r="BX1218" s="22"/>
      <c r="BY1218" s="22"/>
      <c r="BZ1218" s="22"/>
      <c r="CA1218" s="22"/>
      <c r="CB1218" s="22"/>
      <c r="CC1218" s="22"/>
      <c r="CD1218" s="22"/>
      <c r="CE1218" s="22"/>
      <c r="CF1218" s="22"/>
      <c r="CG1218" s="22"/>
      <c r="CH1218" s="22"/>
      <c r="CI1218" s="22"/>
      <c r="CJ1218" s="22"/>
      <c r="CK1218" s="22"/>
      <c r="CL1218" s="22"/>
      <c r="CM1218" s="22"/>
      <c r="CN1218" s="22"/>
      <c r="CO1218" s="22"/>
      <c r="CP1218" s="22"/>
      <c r="CQ1218" s="22"/>
      <c r="CR1218" s="22"/>
      <c r="CS1218" s="22"/>
      <c r="CT1218" s="22"/>
      <c r="CU1218" s="22"/>
      <c r="CV1218" s="22"/>
      <c r="CW1218" s="22"/>
      <c r="CX1218" s="22">
        <v>1210</v>
      </c>
      <c r="CY1218" s="13" t="s">
        <v>2700</v>
      </c>
      <c r="CZ1218" s="14" t="s">
        <v>2701</v>
      </c>
      <c r="DA1218" s="13" t="s">
        <v>95</v>
      </c>
      <c r="DB1218" s="13" t="s">
        <v>102</v>
      </c>
      <c r="DC1218" s="40"/>
      <c r="DD1218" s="13" t="str">
        <f t="shared" si="263"/>
        <v/>
      </c>
      <c r="DE1218" s="13" t="str">
        <f t="shared" si="264"/>
        <v/>
      </c>
      <c r="DF1218" s="13" t="str">
        <f t="shared" si="265"/>
        <v/>
      </c>
      <c r="DG1218" s="40">
        <f t="shared" si="266"/>
        <v>0</v>
      </c>
      <c r="DH1218" s="13" t="str">
        <f t="shared" si="260"/>
        <v/>
      </c>
      <c r="DI1218" s="22" t="str">
        <f t="shared" si="261"/>
        <v/>
      </c>
      <c r="DJ1218" s="13" t="str">
        <f>IF(DI1218="","",RANK(DI1218,$DI$9:$DI$1415,1)+COUNTIF($DI$9:DI1218,DI1218)-1)</f>
        <v/>
      </c>
      <c r="DK1218" s="13" t="str">
        <f t="shared" si="262"/>
        <v/>
      </c>
      <c r="DL1218" s="13" t="str">
        <f t="shared" si="267"/>
        <v/>
      </c>
      <c r="DM1218" s="14" t="str">
        <f t="shared" si="268"/>
        <v/>
      </c>
      <c r="DN1218" s="13" t="str">
        <f t="shared" si="269"/>
        <v/>
      </c>
      <c r="DO1218" s="40">
        <f t="shared" si="270"/>
        <v>0</v>
      </c>
      <c r="DP1218" s="40"/>
      <c r="DQ1218" s="13" t="str">
        <f t="shared" si="271"/>
        <v/>
      </c>
      <c r="DR1218" s="13"/>
      <c r="DS1218" s="13"/>
    </row>
    <row r="1219" spans="1:123" x14ac:dyDescent="0.2">
      <c r="A1219" s="22"/>
      <c r="B1219" s="22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22"/>
      <c r="AH1219" s="22"/>
      <c r="AI1219" s="22"/>
      <c r="AJ1219" s="22"/>
      <c r="AK1219" s="22"/>
      <c r="AL1219" s="22"/>
      <c r="AM1219" s="22"/>
      <c r="AN1219" s="22"/>
      <c r="AO1219" s="22"/>
      <c r="AP1219" s="22"/>
      <c r="AQ1219" s="22"/>
      <c r="AR1219" s="22"/>
      <c r="AS1219" s="22"/>
      <c r="AT1219" s="22"/>
      <c r="AU1219" s="22"/>
      <c r="AV1219" s="22"/>
      <c r="AW1219" s="22"/>
      <c r="AX1219" s="22"/>
      <c r="AY1219" s="22"/>
      <c r="AZ1219" s="22"/>
      <c r="BA1219" s="22"/>
      <c r="BB1219" s="22"/>
      <c r="BC1219" s="22"/>
      <c r="BD1219" s="22"/>
      <c r="BE1219" s="22"/>
      <c r="BF1219" s="22"/>
      <c r="BG1219" s="22"/>
      <c r="BH1219" s="22"/>
      <c r="BI1219" s="22"/>
      <c r="BJ1219" s="22"/>
      <c r="BK1219" s="22"/>
      <c r="BL1219" s="22"/>
      <c r="BM1219" s="22"/>
      <c r="BN1219" s="22"/>
      <c r="BO1219" s="22"/>
      <c r="BP1219" s="22"/>
      <c r="BQ1219" s="22"/>
      <c r="BR1219" s="22"/>
      <c r="BS1219" s="22"/>
      <c r="BT1219" s="22"/>
      <c r="BU1219" s="22"/>
      <c r="BV1219" s="22"/>
      <c r="BW1219" s="22"/>
      <c r="BX1219" s="22"/>
      <c r="BY1219" s="22"/>
      <c r="BZ1219" s="22"/>
      <c r="CA1219" s="22"/>
      <c r="CB1219" s="22"/>
      <c r="CC1219" s="22"/>
      <c r="CD1219" s="22"/>
      <c r="CE1219" s="22"/>
      <c r="CF1219" s="22"/>
      <c r="CG1219" s="22"/>
      <c r="CH1219" s="22"/>
      <c r="CI1219" s="22"/>
      <c r="CJ1219" s="22"/>
      <c r="CK1219" s="22"/>
      <c r="CL1219" s="22"/>
      <c r="CM1219" s="22"/>
      <c r="CN1219" s="22"/>
      <c r="CO1219" s="22"/>
      <c r="CP1219" s="22"/>
      <c r="CQ1219" s="22"/>
      <c r="CR1219" s="22"/>
      <c r="CS1219" s="22"/>
      <c r="CT1219" s="22"/>
      <c r="CU1219" s="22"/>
      <c r="CV1219" s="22"/>
      <c r="CW1219" s="22"/>
      <c r="CX1219" s="22">
        <v>1211</v>
      </c>
      <c r="CY1219" s="13" t="s">
        <v>2702</v>
      </c>
      <c r="CZ1219" s="14" t="s">
        <v>2703</v>
      </c>
      <c r="DA1219" s="13" t="s">
        <v>96</v>
      </c>
      <c r="DB1219" s="13" t="s">
        <v>102</v>
      </c>
      <c r="DC1219" s="40"/>
      <c r="DD1219" s="13" t="str">
        <f t="shared" si="263"/>
        <v/>
      </c>
      <c r="DE1219" s="13" t="str">
        <f t="shared" si="264"/>
        <v/>
      </c>
      <c r="DF1219" s="13" t="str">
        <f t="shared" si="265"/>
        <v/>
      </c>
      <c r="DG1219" s="40">
        <f t="shared" si="266"/>
        <v>0</v>
      </c>
      <c r="DH1219" s="13" t="str">
        <f t="shared" si="260"/>
        <v/>
      </c>
      <c r="DI1219" s="22" t="str">
        <f t="shared" si="261"/>
        <v/>
      </c>
      <c r="DJ1219" s="13" t="str">
        <f>IF(DI1219="","",RANK(DI1219,$DI$9:$DI$1415,1)+COUNTIF($DI$9:DI1219,DI1219)-1)</f>
        <v/>
      </c>
      <c r="DK1219" s="13" t="str">
        <f t="shared" si="262"/>
        <v/>
      </c>
      <c r="DL1219" s="13" t="str">
        <f t="shared" si="267"/>
        <v/>
      </c>
      <c r="DM1219" s="14" t="str">
        <f t="shared" si="268"/>
        <v/>
      </c>
      <c r="DN1219" s="13" t="str">
        <f t="shared" si="269"/>
        <v/>
      </c>
      <c r="DO1219" s="40">
        <f t="shared" si="270"/>
        <v>0</v>
      </c>
      <c r="DP1219" s="40"/>
      <c r="DQ1219" s="13" t="str">
        <f t="shared" si="271"/>
        <v/>
      </c>
      <c r="DR1219" s="13"/>
      <c r="DS1219" s="13"/>
    </row>
    <row r="1220" spans="1:123" x14ac:dyDescent="0.2">
      <c r="A1220" s="22"/>
      <c r="B1220" s="22"/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22"/>
      <c r="AH1220" s="22"/>
      <c r="AI1220" s="22"/>
      <c r="AJ1220" s="22"/>
      <c r="AK1220" s="22"/>
      <c r="AL1220" s="22"/>
      <c r="AM1220" s="22"/>
      <c r="AN1220" s="22"/>
      <c r="AO1220" s="22"/>
      <c r="AP1220" s="22"/>
      <c r="AQ1220" s="22"/>
      <c r="AR1220" s="22"/>
      <c r="AS1220" s="22"/>
      <c r="AT1220" s="22"/>
      <c r="AU1220" s="22"/>
      <c r="AV1220" s="22"/>
      <c r="AW1220" s="22"/>
      <c r="AX1220" s="22"/>
      <c r="AY1220" s="22"/>
      <c r="AZ1220" s="22"/>
      <c r="BA1220" s="22"/>
      <c r="BB1220" s="22"/>
      <c r="BC1220" s="22"/>
      <c r="BD1220" s="22"/>
      <c r="BE1220" s="22"/>
      <c r="BF1220" s="22"/>
      <c r="BG1220" s="22"/>
      <c r="BH1220" s="22"/>
      <c r="BI1220" s="22"/>
      <c r="BJ1220" s="22"/>
      <c r="BK1220" s="22"/>
      <c r="BL1220" s="22"/>
      <c r="BM1220" s="22"/>
      <c r="BN1220" s="22"/>
      <c r="BO1220" s="22"/>
      <c r="BP1220" s="22"/>
      <c r="BQ1220" s="22"/>
      <c r="BR1220" s="22"/>
      <c r="BS1220" s="22"/>
      <c r="BT1220" s="22"/>
      <c r="BU1220" s="22"/>
      <c r="BV1220" s="22"/>
      <c r="BW1220" s="22"/>
      <c r="BX1220" s="22"/>
      <c r="BY1220" s="22"/>
      <c r="BZ1220" s="22"/>
      <c r="CA1220" s="22"/>
      <c r="CB1220" s="22"/>
      <c r="CC1220" s="22"/>
      <c r="CD1220" s="22"/>
      <c r="CE1220" s="22"/>
      <c r="CF1220" s="22"/>
      <c r="CG1220" s="22"/>
      <c r="CH1220" s="22"/>
      <c r="CI1220" s="22"/>
      <c r="CJ1220" s="22"/>
      <c r="CK1220" s="22"/>
      <c r="CL1220" s="22"/>
      <c r="CM1220" s="22"/>
      <c r="CN1220" s="22"/>
      <c r="CO1220" s="22"/>
      <c r="CP1220" s="22"/>
      <c r="CQ1220" s="22"/>
      <c r="CR1220" s="22"/>
      <c r="CS1220" s="22"/>
      <c r="CT1220" s="22"/>
      <c r="CU1220" s="22"/>
      <c r="CV1220" s="22"/>
      <c r="CW1220" s="22"/>
      <c r="CX1220" s="22">
        <v>1212</v>
      </c>
      <c r="CY1220" s="13" t="s">
        <v>2704</v>
      </c>
      <c r="CZ1220" s="14" t="s">
        <v>2705</v>
      </c>
      <c r="DA1220" s="13" t="s">
        <v>96</v>
      </c>
      <c r="DB1220" s="13" t="s">
        <v>30</v>
      </c>
      <c r="DC1220" s="40"/>
      <c r="DD1220" s="13" t="str">
        <f t="shared" si="263"/>
        <v/>
      </c>
      <c r="DE1220" s="13" t="str">
        <f t="shared" si="264"/>
        <v/>
      </c>
      <c r="DF1220" s="13" t="str">
        <f t="shared" si="265"/>
        <v/>
      </c>
      <c r="DG1220" s="40">
        <f t="shared" si="266"/>
        <v>0</v>
      </c>
      <c r="DH1220" s="13" t="str">
        <f t="shared" si="260"/>
        <v/>
      </c>
      <c r="DI1220" s="22" t="str">
        <f t="shared" si="261"/>
        <v/>
      </c>
      <c r="DJ1220" s="13" t="str">
        <f>IF(DI1220="","",RANK(DI1220,$DI$9:$DI$1415,1)+COUNTIF($DI$9:DI1220,DI1220)-1)</f>
        <v/>
      </c>
      <c r="DK1220" s="13" t="str">
        <f t="shared" si="262"/>
        <v/>
      </c>
      <c r="DL1220" s="13" t="str">
        <f t="shared" si="267"/>
        <v/>
      </c>
      <c r="DM1220" s="14" t="str">
        <f t="shared" si="268"/>
        <v/>
      </c>
      <c r="DN1220" s="13" t="str">
        <f t="shared" si="269"/>
        <v/>
      </c>
      <c r="DO1220" s="40">
        <f t="shared" si="270"/>
        <v>0</v>
      </c>
      <c r="DP1220" s="40"/>
      <c r="DQ1220" s="13" t="str">
        <f t="shared" si="271"/>
        <v/>
      </c>
      <c r="DR1220" s="13"/>
      <c r="DS1220" s="13"/>
    </row>
    <row r="1221" spans="1:123" x14ac:dyDescent="0.2">
      <c r="A1221" s="22"/>
      <c r="B1221" s="22"/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22"/>
      <c r="AH1221" s="22"/>
      <c r="AI1221" s="22"/>
      <c r="AJ1221" s="22"/>
      <c r="AK1221" s="22"/>
      <c r="AL1221" s="22"/>
      <c r="AM1221" s="22"/>
      <c r="AN1221" s="22"/>
      <c r="AO1221" s="22"/>
      <c r="AP1221" s="22"/>
      <c r="AQ1221" s="22"/>
      <c r="AR1221" s="22"/>
      <c r="AS1221" s="22"/>
      <c r="AT1221" s="22"/>
      <c r="AU1221" s="22"/>
      <c r="AV1221" s="22"/>
      <c r="AW1221" s="22"/>
      <c r="AX1221" s="22"/>
      <c r="AY1221" s="22"/>
      <c r="AZ1221" s="22"/>
      <c r="BA1221" s="22"/>
      <c r="BB1221" s="22"/>
      <c r="BC1221" s="22"/>
      <c r="BD1221" s="22"/>
      <c r="BE1221" s="22"/>
      <c r="BF1221" s="22"/>
      <c r="BG1221" s="22"/>
      <c r="BH1221" s="22"/>
      <c r="BI1221" s="22"/>
      <c r="BJ1221" s="22"/>
      <c r="BK1221" s="22"/>
      <c r="BL1221" s="22"/>
      <c r="BM1221" s="22"/>
      <c r="BN1221" s="22"/>
      <c r="BO1221" s="22"/>
      <c r="BP1221" s="22"/>
      <c r="BQ1221" s="22"/>
      <c r="BR1221" s="22"/>
      <c r="BS1221" s="22"/>
      <c r="BT1221" s="22"/>
      <c r="BU1221" s="22"/>
      <c r="BV1221" s="22"/>
      <c r="BW1221" s="22"/>
      <c r="BX1221" s="22"/>
      <c r="BY1221" s="22"/>
      <c r="BZ1221" s="22"/>
      <c r="CA1221" s="22"/>
      <c r="CB1221" s="22"/>
      <c r="CC1221" s="22"/>
      <c r="CD1221" s="22"/>
      <c r="CE1221" s="22"/>
      <c r="CF1221" s="22"/>
      <c r="CG1221" s="22"/>
      <c r="CH1221" s="22"/>
      <c r="CI1221" s="22"/>
      <c r="CJ1221" s="22"/>
      <c r="CK1221" s="22"/>
      <c r="CL1221" s="22"/>
      <c r="CM1221" s="22"/>
      <c r="CN1221" s="22"/>
      <c r="CO1221" s="22"/>
      <c r="CP1221" s="22"/>
      <c r="CQ1221" s="22"/>
      <c r="CR1221" s="22"/>
      <c r="CS1221" s="22"/>
      <c r="CT1221" s="22"/>
      <c r="CU1221" s="22"/>
      <c r="CV1221" s="22"/>
      <c r="CW1221" s="22"/>
      <c r="CX1221" s="22">
        <v>1213</v>
      </c>
      <c r="CY1221" s="13" t="s">
        <v>2706</v>
      </c>
      <c r="CZ1221" s="14" t="s">
        <v>375</v>
      </c>
      <c r="DA1221" s="13" t="s">
        <v>375</v>
      </c>
      <c r="DB1221" s="13" t="s">
        <v>375</v>
      </c>
      <c r="DC1221" s="40"/>
      <c r="DD1221" s="13" t="str">
        <f t="shared" si="263"/>
        <v/>
      </c>
      <c r="DE1221" s="13" t="str">
        <f t="shared" si="264"/>
        <v/>
      </c>
      <c r="DF1221" s="13" t="str">
        <f t="shared" si="265"/>
        <v/>
      </c>
      <c r="DG1221" s="40">
        <f t="shared" si="266"/>
        <v>0</v>
      </c>
      <c r="DH1221" s="13" t="str">
        <f t="shared" si="260"/>
        <v/>
      </c>
      <c r="DI1221" s="22" t="str">
        <f t="shared" si="261"/>
        <v/>
      </c>
      <c r="DJ1221" s="13" t="str">
        <f>IF(DI1221="","",RANK(DI1221,$DI$9:$DI$1415,1)+COUNTIF($DI$9:DI1221,DI1221)-1)</f>
        <v/>
      </c>
      <c r="DK1221" s="13" t="str">
        <f t="shared" si="262"/>
        <v/>
      </c>
      <c r="DL1221" s="13" t="str">
        <f t="shared" si="267"/>
        <v/>
      </c>
      <c r="DM1221" s="14" t="str">
        <f t="shared" si="268"/>
        <v/>
      </c>
      <c r="DN1221" s="13" t="str">
        <f t="shared" si="269"/>
        <v/>
      </c>
      <c r="DO1221" s="40">
        <f t="shared" si="270"/>
        <v>0</v>
      </c>
      <c r="DP1221" s="40"/>
      <c r="DQ1221" s="13" t="str">
        <f t="shared" si="271"/>
        <v/>
      </c>
      <c r="DR1221" s="13"/>
      <c r="DS1221" s="13"/>
    </row>
    <row r="1222" spans="1:123" x14ac:dyDescent="0.2">
      <c r="A1222" s="22"/>
      <c r="B1222" s="22"/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22"/>
      <c r="AH1222" s="22"/>
      <c r="AI1222" s="22"/>
      <c r="AJ1222" s="22"/>
      <c r="AK1222" s="22"/>
      <c r="AL1222" s="22"/>
      <c r="AM1222" s="22"/>
      <c r="AN1222" s="22"/>
      <c r="AO1222" s="22"/>
      <c r="AP1222" s="22"/>
      <c r="AQ1222" s="22"/>
      <c r="AR1222" s="22"/>
      <c r="AS1222" s="22"/>
      <c r="AT1222" s="22"/>
      <c r="AU1222" s="22"/>
      <c r="AV1222" s="22"/>
      <c r="AW1222" s="22"/>
      <c r="AX1222" s="22"/>
      <c r="AY1222" s="22"/>
      <c r="AZ1222" s="22"/>
      <c r="BA1222" s="22"/>
      <c r="BB1222" s="22"/>
      <c r="BC1222" s="22"/>
      <c r="BD1222" s="22"/>
      <c r="BE1222" s="22"/>
      <c r="BF1222" s="22"/>
      <c r="BG1222" s="22"/>
      <c r="BH1222" s="22"/>
      <c r="BI1222" s="22"/>
      <c r="BJ1222" s="22"/>
      <c r="BK1222" s="22"/>
      <c r="BL1222" s="22"/>
      <c r="BM1222" s="22"/>
      <c r="BN1222" s="22"/>
      <c r="BO1222" s="22"/>
      <c r="BP1222" s="22"/>
      <c r="BQ1222" s="22"/>
      <c r="BR1222" s="22"/>
      <c r="BS1222" s="22"/>
      <c r="BT1222" s="22"/>
      <c r="BU1222" s="22"/>
      <c r="BV1222" s="22"/>
      <c r="BW1222" s="22"/>
      <c r="BX1222" s="22"/>
      <c r="BY1222" s="22"/>
      <c r="BZ1222" s="22"/>
      <c r="CA1222" s="22"/>
      <c r="CB1222" s="22"/>
      <c r="CC1222" s="22"/>
      <c r="CD1222" s="22"/>
      <c r="CE1222" s="22"/>
      <c r="CF1222" s="22"/>
      <c r="CG1222" s="22"/>
      <c r="CH1222" s="22"/>
      <c r="CI1222" s="22"/>
      <c r="CJ1222" s="22"/>
      <c r="CK1222" s="22"/>
      <c r="CL1222" s="22"/>
      <c r="CM1222" s="22"/>
      <c r="CN1222" s="22"/>
      <c r="CO1222" s="22"/>
      <c r="CP1222" s="22"/>
      <c r="CQ1222" s="22"/>
      <c r="CR1222" s="22"/>
      <c r="CS1222" s="22"/>
      <c r="CT1222" s="22"/>
      <c r="CU1222" s="22"/>
      <c r="CV1222" s="22"/>
      <c r="CW1222" s="22"/>
      <c r="CX1222" s="22">
        <v>1214</v>
      </c>
      <c r="CY1222" s="13" t="s">
        <v>2707</v>
      </c>
      <c r="CZ1222" s="14" t="s">
        <v>375</v>
      </c>
      <c r="DA1222" s="13" t="s">
        <v>375</v>
      </c>
      <c r="DB1222" s="13" t="s">
        <v>375</v>
      </c>
      <c r="DC1222" s="40"/>
      <c r="DD1222" s="13" t="str">
        <f t="shared" si="263"/>
        <v/>
      </c>
      <c r="DE1222" s="13" t="str">
        <f t="shared" si="264"/>
        <v/>
      </c>
      <c r="DF1222" s="13" t="str">
        <f t="shared" si="265"/>
        <v/>
      </c>
      <c r="DG1222" s="40">
        <f t="shared" si="266"/>
        <v>0</v>
      </c>
      <c r="DH1222" s="13" t="str">
        <f t="shared" si="260"/>
        <v/>
      </c>
      <c r="DI1222" s="22" t="str">
        <f t="shared" si="261"/>
        <v/>
      </c>
      <c r="DJ1222" s="13" t="str">
        <f>IF(DI1222="","",RANK(DI1222,$DI$9:$DI$1415,1)+COUNTIF($DI$9:DI1222,DI1222)-1)</f>
        <v/>
      </c>
      <c r="DK1222" s="13" t="str">
        <f t="shared" si="262"/>
        <v/>
      </c>
      <c r="DL1222" s="13" t="str">
        <f t="shared" si="267"/>
        <v/>
      </c>
      <c r="DM1222" s="14" t="str">
        <f t="shared" si="268"/>
        <v/>
      </c>
      <c r="DN1222" s="13" t="str">
        <f t="shared" si="269"/>
        <v/>
      </c>
      <c r="DO1222" s="40">
        <f t="shared" si="270"/>
        <v>0</v>
      </c>
      <c r="DP1222" s="40"/>
      <c r="DQ1222" s="13" t="str">
        <f t="shared" si="271"/>
        <v/>
      </c>
      <c r="DR1222" s="13"/>
      <c r="DS1222" s="13"/>
    </row>
    <row r="1223" spans="1:123" x14ac:dyDescent="0.2">
      <c r="A1223" s="22"/>
      <c r="B1223" s="22"/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22"/>
      <c r="AH1223" s="22"/>
      <c r="AI1223" s="22"/>
      <c r="AJ1223" s="22"/>
      <c r="AK1223" s="22"/>
      <c r="AL1223" s="22"/>
      <c r="AM1223" s="22"/>
      <c r="AN1223" s="22"/>
      <c r="AO1223" s="22"/>
      <c r="AP1223" s="22"/>
      <c r="AQ1223" s="22"/>
      <c r="AR1223" s="22"/>
      <c r="AS1223" s="22"/>
      <c r="AT1223" s="22"/>
      <c r="AU1223" s="22"/>
      <c r="AV1223" s="22"/>
      <c r="AW1223" s="22"/>
      <c r="AX1223" s="22"/>
      <c r="AY1223" s="22"/>
      <c r="AZ1223" s="22"/>
      <c r="BA1223" s="22"/>
      <c r="BB1223" s="22"/>
      <c r="BC1223" s="22"/>
      <c r="BD1223" s="22"/>
      <c r="BE1223" s="22"/>
      <c r="BF1223" s="22"/>
      <c r="BG1223" s="22"/>
      <c r="BH1223" s="22"/>
      <c r="BI1223" s="22"/>
      <c r="BJ1223" s="22"/>
      <c r="BK1223" s="22"/>
      <c r="BL1223" s="22"/>
      <c r="BM1223" s="22"/>
      <c r="BN1223" s="22"/>
      <c r="BO1223" s="22"/>
      <c r="BP1223" s="22"/>
      <c r="BQ1223" s="22"/>
      <c r="BR1223" s="22"/>
      <c r="BS1223" s="22"/>
      <c r="BT1223" s="22"/>
      <c r="BU1223" s="22"/>
      <c r="BV1223" s="22"/>
      <c r="BW1223" s="22"/>
      <c r="BX1223" s="22"/>
      <c r="BY1223" s="22"/>
      <c r="BZ1223" s="22"/>
      <c r="CA1223" s="22"/>
      <c r="CB1223" s="22"/>
      <c r="CC1223" s="22"/>
      <c r="CD1223" s="22"/>
      <c r="CE1223" s="22"/>
      <c r="CF1223" s="22"/>
      <c r="CG1223" s="22"/>
      <c r="CH1223" s="22"/>
      <c r="CI1223" s="22"/>
      <c r="CJ1223" s="22"/>
      <c r="CK1223" s="22"/>
      <c r="CL1223" s="22"/>
      <c r="CM1223" s="22"/>
      <c r="CN1223" s="22"/>
      <c r="CO1223" s="22"/>
      <c r="CP1223" s="22"/>
      <c r="CQ1223" s="22"/>
      <c r="CR1223" s="22"/>
      <c r="CS1223" s="22"/>
      <c r="CT1223" s="22"/>
      <c r="CU1223" s="22"/>
      <c r="CV1223" s="22"/>
      <c r="CW1223" s="22"/>
      <c r="CX1223" s="22">
        <v>1215</v>
      </c>
      <c r="CY1223" s="13" t="s">
        <v>2708</v>
      </c>
      <c r="CZ1223" s="14" t="s">
        <v>375</v>
      </c>
      <c r="DA1223" s="13" t="s">
        <v>375</v>
      </c>
      <c r="DB1223" s="13" t="s">
        <v>375</v>
      </c>
      <c r="DC1223" s="40"/>
      <c r="DD1223" s="13" t="str">
        <f t="shared" si="263"/>
        <v/>
      </c>
      <c r="DE1223" s="13" t="str">
        <f t="shared" si="264"/>
        <v/>
      </c>
      <c r="DF1223" s="13" t="str">
        <f t="shared" si="265"/>
        <v/>
      </c>
      <c r="DG1223" s="40">
        <f t="shared" si="266"/>
        <v>0</v>
      </c>
      <c r="DH1223" s="13" t="str">
        <f t="shared" si="260"/>
        <v/>
      </c>
      <c r="DI1223" s="22" t="str">
        <f t="shared" si="261"/>
        <v/>
      </c>
      <c r="DJ1223" s="13" t="str">
        <f>IF(DI1223="","",RANK(DI1223,$DI$9:$DI$1415,1)+COUNTIF($DI$9:DI1223,DI1223)-1)</f>
        <v/>
      </c>
      <c r="DK1223" s="13" t="str">
        <f t="shared" si="262"/>
        <v/>
      </c>
      <c r="DL1223" s="13" t="str">
        <f t="shared" si="267"/>
        <v/>
      </c>
      <c r="DM1223" s="14" t="str">
        <f t="shared" si="268"/>
        <v/>
      </c>
      <c r="DN1223" s="13" t="str">
        <f t="shared" si="269"/>
        <v/>
      </c>
      <c r="DO1223" s="40">
        <f t="shared" si="270"/>
        <v>0</v>
      </c>
      <c r="DP1223" s="40"/>
      <c r="DQ1223" s="13" t="str">
        <f t="shared" si="271"/>
        <v/>
      </c>
      <c r="DR1223" s="13"/>
      <c r="DS1223" s="13"/>
    </row>
    <row r="1224" spans="1:123" x14ac:dyDescent="0.2">
      <c r="A1224" s="22"/>
      <c r="B1224" s="22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22"/>
      <c r="AH1224" s="22"/>
      <c r="AI1224" s="22"/>
      <c r="AJ1224" s="22"/>
      <c r="AK1224" s="22"/>
      <c r="AL1224" s="22"/>
      <c r="AM1224" s="22"/>
      <c r="AN1224" s="22"/>
      <c r="AO1224" s="22"/>
      <c r="AP1224" s="22"/>
      <c r="AQ1224" s="22"/>
      <c r="AR1224" s="22"/>
      <c r="AS1224" s="22"/>
      <c r="AT1224" s="22"/>
      <c r="AU1224" s="22"/>
      <c r="AV1224" s="22"/>
      <c r="AW1224" s="22"/>
      <c r="AX1224" s="22"/>
      <c r="AY1224" s="22"/>
      <c r="AZ1224" s="22"/>
      <c r="BA1224" s="22"/>
      <c r="BB1224" s="22"/>
      <c r="BC1224" s="22"/>
      <c r="BD1224" s="22"/>
      <c r="BE1224" s="22"/>
      <c r="BF1224" s="22"/>
      <c r="BG1224" s="22"/>
      <c r="BH1224" s="22"/>
      <c r="BI1224" s="22"/>
      <c r="BJ1224" s="22"/>
      <c r="BK1224" s="22"/>
      <c r="BL1224" s="22"/>
      <c r="BM1224" s="22"/>
      <c r="BN1224" s="22"/>
      <c r="BO1224" s="22"/>
      <c r="BP1224" s="22"/>
      <c r="BQ1224" s="22"/>
      <c r="BR1224" s="22"/>
      <c r="BS1224" s="22"/>
      <c r="BT1224" s="22"/>
      <c r="BU1224" s="22"/>
      <c r="BV1224" s="22"/>
      <c r="BW1224" s="22"/>
      <c r="BX1224" s="22"/>
      <c r="BY1224" s="22"/>
      <c r="BZ1224" s="22"/>
      <c r="CA1224" s="22"/>
      <c r="CB1224" s="22"/>
      <c r="CC1224" s="22"/>
      <c r="CD1224" s="22"/>
      <c r="CE1224" s="22"/>
      <c r="CF1224" s="22"/>
      <c r="CG1224" s="22"/>
      <c r="CH1224" s="22"/>
      <c r="CI1224" s="22"/>
      <c r="CJ1224" s="22"/>
      <c r="CK1224" s="22"/>
      <c r="CL1224" s="22"/>
      <c r="CM1224" s="22"/>
      <c r="CN1224" s="22"/>
      <c r="CO1224" s="22"/>
      <c r="CP1224" s="22"/>
      <c r="CQ1224" s="22"/>
      <c r="CR1224" s="22"/>
      <c r="CS1224" s="22"/>
      <c r="CT1224" s="22"/>
      <c r="CU1224" s="22"/>
      <c r="CV1224" s="22"/>
      <c r="CW1224" s="22"/>
      <c r="CX1224" s="22">
        <v>1216</v>
      </c>
      <c r="CY1224" s="13" t="s">
        <v>2709</v>
      </c>
      <c r="CZ1224" s="14" t="s">
        <v>2710</v>
      </c>
      <c r="DA1224" s="13" t="s">
        <v>95</v>
      </c>
      <c r="DB1224" s="13" t="s">
        <v>103</v>
      </c>
      <c r="DC1224" s="40"/>
      <c r="DD1224" s="13" t="str">
        <f t="shared" si="263"/>
        <v/>
      </c>
      <c r="DE1224" s="13" t="str">
        <f t="shared" si="264"/>
        <v/>
      </c>
      <c r="DF1224" s="13" t="str">
        <f t="shared" si="265"/>
        <v/>
      </c>
      <c r="DG1224" s="40">
        <f t="shared" si="266"/>
        <v>0</v>
      </c>
      <c r="DH1224" s="13" t="str">
        <f t="shared" si="260"/>
        <v/>
      </c>
      <c r="DI1224" s="22" t="str">
        <f t="shared" si="261"/>
        <v/>
      </c>
      <c r="DJ1224" s="13" t="str">
        <f>IF(DI1224="","",RANK(DI1224,$DI$9:$DI$1415,1)+COUNTIF($DI$9:DI1224,DI1224)-1)</f>
        <v/>
      </c>
      <c r="DK1224" s="13" t="str">
        <f t="shared" si="262"/>
        <v/>
      </c>
      <c r="DL1224" s="13" t="str">
        <f t="shared" si="267"/>
        <v/>
      </c>
      <c r="DM1224" s="14" t="str">
        <f t="shared" si="268"/>
        <v/>
      </c>
      <c r="DN1224" s="13" t="str">
        <f t="shared" si="269"/>
        <v/>
      </c>
      <c r="DO1224" s="40">
        <f t="shared" si="270"/>
        <v>0</v>
      </c>
      <c r="DP1224" s="40"/>
      <c r="DQ1224" s="13" t="str">
        <f t="shared" si="271"/>
        <v/>
      </c>
      <c r="DR1224" s="13"/>
      <c r="DS1224" s="13"/>
    </row>
    <row r="1225" spans="1:123" x14ac:dyDescent="0.2">
      <c r="A1225" s="22"/>
      <c r="B1225" s="22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22"/>
      <c r="AH1225" s="22"/>
      <c r="AI1225" s="22"/>
      <c r="AJ1225" s="22"/>
      <c r="AK1225" s="22"/>
      <c r="AL1225" s="22"/>
      <c r="AM1225" s="22"/>
      <c r="AN1225" s="22"/>
      <c r="AO1225" s="22"/>
      <c r="AP1225" s="22"/>
      <c r="AQ1225" s="22"/>
      <c r="AR1225" s="22"/>
      <c r="AS1225" s="22"/>
      <c r="AT1225" s="22"/>
      <c r="AU1225" s="22"/>
      <c r="AV1225" s="22"/>
      <c r="AW1225" s="22"/>
      <c r="AX1225" s="22"/>
      <c r="AY1225" s="22"/>
      <c r="AZ1225" s="22"/>
      <c r="BA1225" s="22"/>
      <c r="BB1225" s="22"/>
      <c r="BC1225" s="22"/>
      <c r="BD1225" s="22"/>
      <c r="BE1225" s="22"/>
      <c r="BF1225" s="22"/>
      <c r="BG1225" s="22"/>
      <c r="BH1225" s="22"/>
      <c r="BI1225" s="22"/>
      <c r="BJ1225" s="22"/>
      <c r="BK1225" s="22"/>
      <c r="BL1225" s="22"/>
      <c r="BM1225" s="22"/>
      <c r="BN1225" s="22"/>
      <c r="BO1225" s="22"/>
      <c r="BP1225" s="22"/>
      <c r="BQ1225" s="22"/>
      <c r="BR1225" s="22"/>
      <c r="BS1225" s="22"/>
      <c r="BT1225" s="22"/>
      <c r="BU1225" s="22"/>
      <c r="BV1225" s="22"/>
      <c r="BW1225" s="22"/>
      <c r="BX1225" s="22"/>
      <c r="BY1225" s="22"/>
      <c r="BZ1225" s="22"/>
      <c r="CA1225" s="22"/>
      <c r="CB1225" s="22"/>
      <c r="CC1225" s="22"/>
      <c r="CD1225" s="22"/>
      <c r="CE1225" s="22"/>
      <c r="CF1225" s="22"/>
      <c r="CG1225" s="22"/>
      <c r="CH1225" s="22"/>
      <c r="CI1225" s="22"/>
      <c r="CJ1225" s="22"/>
      <c r="CK1225" s="22"/>
      <c r="CL1225" s="22"/>
      <c r="CM1225" s="22"/>
      <c r="CN1225" s="22"/>
      <c r="CO1225" s="22"/>
      <c r="CP1225" s="22"/>
      <c r="CQ1225" s="22"/>
      <c r="CR1225" s="22"/>
      <c r="CS1225" s="22"/>
      <c r="CT1225" s="22"/>
      <c r="CU1225" s="22"/>
      <c r="CV1225" s="22"/>
      <c r="CW1225" s="22"/>
      <c r="CX1225" s="22">
        <v>1217</v>
      </c>
      <c r="CY1225" s="13" t="s">
        <v>2711</v>
      </c>
      <c r="CZ1225" s="14" t="s">
        <v>2712</v>
      </c>
      <c r="DA1225" s="13" t="s">
        <v>96</v>
      </c>
      <c r="DB1225" s="13" t="s">
        <v>103</v>
      </c>
      <c r="DC1225" s="40"/>
      <c r="DD1225" s="13" t="str">
        <f t="shared" si="263"/>
        <v/>
      </c>
      <c r="DE1225" s="13" t="str">
        <f t="shared" si="264"/>
        <v/>
      </c>
      <c r="DF1225" s="13" t="str">
        <f t="shared" si="265"/>
        <v/>
      </c>
      <c r="DG1225" s="40">
        <f t="shared" si="266"/>
        <v>0</v>
      </c>
      <c r="DH1225" s="13" t="str">
        <f t="shared" ref="DH1225:DH1288" si="272">IF($DB1225=$DD$6,DB1225,"")</f>
        <v/>
      </c>
      <c r="DI1225" s="22" t="str">
        <f t="shared" ref="DI1225:DI1288" si="273">IF(DD1225&lt;&gt;"",1,"")</f>
        <v/>
      </c>
      <c r="DJ1225" s="13" t="str">
        <f>IF(DI1225="","",RANK(DI1225,$DI$9:$DI$1415,1)+COUNTIF($DI$9:DI1225,DI1225)-1)</f>
        <v/>
      </c>
      <c r="DK1225" s="13" t="str">
        <f t="shared" ref="DK1225:DK1288" si="274">IF(ISERROR((SMALL($DJ$9:$DJ$1415,CX1225))),"",(SMALL($DJ$9:$DJ$1415,CX1225)))</f>
        <v/>
      </c>
      <c r="DL1225" s="13" t="str">
        <f t="shared" si="267"/>
        <v/>
      </c>
      <c r="DM1225" s="14" t="str">
        <f t="shared" si="268"/>
        <v/>
      </c>
      <c r="DN1225" s="13" t="str">
        <f t="shared" si="269"/>
        <v/>
      </c>
      <c r="DO1225" s="40">
        <f t="shared" si="270"/>
        <v>0</v>
      </c>
      <c r="DP1225" s="40"/>
      <c r="DQ1225" s="13" t="str">
        <f t="shared" si="271"/>
        <v/>
      </c>
      <c r="DR1225" s="13"/>
      <c r="DS1225" s="13"/>
    </row>
    <row r="1226" spans="1:123" x14ac:dyDescent="0.2">
      <c r="A1226" s="22"/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22"/>
      <c r="AH1226" s="22"/>
      <c r="AI1226" s="22"/>
      <c r="AJ1226" s="22"/>
      <c r="AK1226" s="22"/>
      <c r="AL1226" s="22"/>
      <c r="AM1226" s="22"/>
      <c r="AN1226" s="22"/>
      <c r="AO1226" s="22"/>
      <c r="AP1226" s="22"/>
      <c r="AQ1226" s="22"/>
      <c r="AR1226" s="22"/>
      <c r="AS1226" s="22"/>
      <c r="AT1226" s="22"/>
      <c r="AU1226" s="22"/>
      <c r="AV1226" s="22"/>
      <c r="AW1226" s="22"/>
      <c r="AX1226" s="22"/>
      <c r="AY1226" s="22"/>
      <c r="AZ1226" s="22"/>
      <c r="BA1226" s="22"/>
      <c r="BB1226" s="22"/>
      <c r="BC1226" s="22"/>
      <c r="BD1226" s="22"/>
      <c r="BE1226" s="22"/>
      <c r="BF1226" s="22"/>
      <c r="BG1226" s="22"/>
      <c r="BH1226" s="22"/>
      <c r="BI1226" s="22"/>
      <c r="BJ1226" s="22"/>
      <c r="BK1226" s="22"/>
      <c r="BL1226" s="22"/>
      <c r="BM1226" s="22"/>
      <c r="BN1226" s="22"/>
      <c r="BO1226" s="22"/>
      <c r="BP1226" s="22"/>
      <c r="BQ1226" s="22"/>
      <c r="BR1226" s="22"/>
      <c r="BS1226" s="22"/>
      <c r="BT1226" s="22"/>
      <c r="BU1226" s="22"/>
      <c r="BV1226" s="22"/>
      <c r="BW1226" s="22"/>
      <c r="BX1226" s="22"/>
      <c r="BY1226" s="22"/>
      <c r="BZ1226" s="22"/>
      <c r="CA1226" s="22"/>
      <c r="CB1226" s="22"/>
      <c r="CC1226" s="22"/>
      <c r="CD1226" s="22"/>
      <c r="CE1226" s="22"/>
      <c r="CF1226" s="22"/>
      <c r="CG1226" s="22"/>
      <c r="CH1226" s="22"/>
      <c r="CI1226" s="22"/>
      <c r="CJ1226" s="22"/>
      <c r="CK1226" s="22"/>
      <c r="CL1226" s="22"/>
      <c r="CM1226" s="22"/>
      <c r="CN1226" s="22"/>
      <c r="CO1226" s="22"/>
      <c r="CP1226" s="22"/>
      <c r="CQ1226" s="22"/>
      <c r="CR1226" s="22"/>
      <c r="CS1226" s="22"/>
      <c r="CT1226" s="22"/>
      <c r="CU1226" s="22"/>
      <c r="CV1226" s="22"/>
      <c r="CW1226" s="22"/>
      <c r="CX1226" s="22">
        <v>1218</v>
      </c>
      <c r="CY1226" s="13" t="s">
        <v>2713</v>
      </c>
      <c r="CZ1226" s="14" t="s">
        <v>2714</v>
      </c>
      <c r="DA1226" s="13" t="s">
        <v>96</v>
      </c>
      <c r="DB1226" s="13" t="s">
        <v>103</v>
      </c>
      <c r="DC1226" s="40"/>
      <c r="DD1226" s="13" t="str">
        <f t="shared" ref="DD1226:DD1289" si="275">IF($DB1226=$DD$6,CY1226,"")</f>
        <v/>
      </c>
      <c r="DE1226" s="13" t="str">
        <f t="shared" ref="DE1226:DE1289" si="276">IF($DB1226=$DD$6,CZ1226,"")</f>
        <v/>
      </c>
      <c r="DF1226" s="13" t="str">
        <f t="shared" ref="DF1226:DF1289" si="277">IF($DB1226=$DD$6,DA1226,"")</f>
        <v/>
      </c>
      <c r="DG1226" s="40">
        <f t="shared" ref="DG1226:DG1289" si="278">IF($DB1226=$DD$6,DC1226,0)</f>
        <v>0</v>
      </c>
      <c r="DH1226" s="13" t="str">
        <f t="shared" si="272"/>
        <v/>
      </c>
      <c r="DI1226" s="22" t="str">
        <f t="shared" si="273"/>
        <v/>
      </c>
      <c r="DJ1226" s="13" t="str">
        <f>IF(DI1226="","",RANK(DI1226,$DI$9:$DI$1415,1)+COUNTIF($DI$9:DI1226,DI1226)-1)</f>
        <v/>
      </c>
      <c r="DK1226" s="13" t="str">
        <f t="shared" si="274"/>
        <v/>
      </c>
      <c r="DL1226" s="13" t="str">
        <f t="shared" ref="DL1226:DL1289" si="279">INDEX(DD$9:DD$1415,MATCH($DK1226,$DJ$9:$DJ$1415,0))</f>
        <v/>
      </c>
      <c r="DM1226" s="14" t="str">
        <f t="shared" ref="DM1226:DM1289" si="280">INDEX(DE$9:DE$1415,MATCH($DK1226,$DJ$9:$DJ$1415,0))</f>
        <v/>
      </c>
      <c r="DN1226" s="13" t="str">
        <f t="shared" ref="DN1226:DN1289" si="281">INDEX(DF$9:DF$1415,MATCH($DK1226,$DJ$9:$DJ$1415,0))</f>
        <v/>
      </c>
      <c r="DO1226" s="40">
        <f t="shared" ref="DO1226:DO1289" si="282">INDEX(DG$9:DG$1415,MATCH($DK1226,$DJ$9:$DJ$1415,0))</f>
        <v>0</v>
      </c>
      <c r="DP1226" s="40"/>
      <c r="DQ1226" s="13" t="str">
        <f t="shared" ref="DQ1226:DQ1289" si="283">INDEX(DH$9:DH$1415,MATCH($DK1226,$DJ$9:$DJ$1415,0))</f>
        <v/>
      </c>
      <c r="DR1226" s="13"/>
      <c r="DS1226" s="13"/>
    </row>
    <row r="1227" spans="1:123" x14ac:dyDescent="0.2">
      <c r="A1227" s="22"/>
      <c r="B1227" s="22"/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22"/>
      <c r="AH1227" s="22"/>
      <c r="AI1227" s="22"/>
      <c r="AJ1227" s="22"/>
      <c r="AK1227" s="22"/>
      <c r="AL1227" s="22"/>
      <c r="AM1227" s="22"/>
      <c r="AN1227" s="22"/>
      <c r="AO1227" s="22"/>
      <c r="AP1227" s="22"/>
      <c r="AQ1227" s="22"/>
      <c r="AR1227" s="22"/>
      <c r="AS1227" s="22"/>
      <c r="AT1227" s="22"/>
      <c r="AU1227" s="22"/>
      <c r="AV1227" s="22"/>
      <c r="AW1227" s="22"/>
      <c r="AX1227" s="22"/>
      <c r="AY1227" s="22"/>
      <c r="AZ1227" s="22"/>
      <c r="BA1227" s="22"/>
      <c r="BB1227" s="22"/>
      <c r="BC1227" s="22"/>
      <c r="BD1227" s="22"/>
      <c r="BE1227" s="22"/>
      <c r="BF1227" s="22"/>
      <c r="BG1227" s="22"/>
      <c r="BH1227" s="22"/>
      <c r="BI1227" s="22"/>
      <c r="BJ1227" s="22"/>
      <c r="BK1227" s="22"/>
      <c r="BL1227" s="22"/>
      <c r="BM1227" s="22"/>
      <c r="BN1227" s="22"/>
      <c r="BO1227" s="22"/>
      <c r="BP1227" s="22"/>
      <c r="BQ1227" s="22"/>
      <c r="BR1227" s="22"/>
      <c r="BS1227" s="22"/>
      <c r="BT1227" s="22"/>
      <c r="BU1227" s="22"/>
      <c r="BV1227" s="22"/>
      <c r="BW1227" s="22"/>
      <c r="BX1227" s="22"/>
      <c r="BY1227" s="22"/>
      <c r="BZ1227" s="22"/>
      <c r="CA1227" s="22"/>
      <c r="CB1227" s="22"/>
      <c r="CC1227" s="22"/>
      <c r="CD1227" s="22"/>
      <c r="CE1227" s="22"/>
      <c r="CF1227" s="22"/>
      <c r="CG1227" s="22"/>
      <c r="CH1227" s="22"/>
      <c r="CI1227" s="22"/>
      <c r="CJ1227" s="22"/>
      <c r="CK1227" s="22"/>
      <c r="CL1227" s="22"/>
      <c r="CM1227" s="22"/>
      <c r="CN1227" s="22"/>
      <c r="CO1227" s="22"/>
      <c r="CP1227" s="22"/>
      <c r="CQ1227" s="22"/>
      <c r="CR1227" s="22"/>
      <c r="CS1227" s="22"/>
      <c r="CT1227" s="22"/>
      <c r="CU1227" s="22"/>
      <c r="CV1227" s="22"/>
      <c r="CW1227" s="22"/>
      <c r="CX1227" s="22">
        <v>1219</v>
      </c>
      <c r="CY1227" s="13" t="s">
        <v>2715</v>
      </c>
      <c r="CZ1227" s="14" t="s">
        <v>2716</v>
      </c>
      <c r="DA1227" s="13" t="s">
        <v>95</v>
      </c>
      <c r="DB1227" s="13" t="s">
        <v>103</v>
      </c>
      <c r="DC1227" s="40"/>
      <c r="DD1227" s="13" t="str">
        <f t="shared" si="275"/>
        <v/>
      </c>
      <c r="DE1227" s="13" t="str">
        <f t="shared" si="276"/>
        <v/>
      </c>
      <c r="DF1227" s="13" t="str">
        <f t="shared" si="277"/>
        <v/>
      </c>
      <c r="DG1227" s="40">
        <f t="shared" si="278"/>
        <v>0</v>
      </c>
      <c r="DH1227" s="13" t="str">
        <f t="shared" si="272"/>
        <v/>
      </c>
      <c r="DI1227" s="22" t="str">
        <f t="shared" si="273"/>
        <v/>
      </c>
      <c r="DJ1227" s="13" t="str">
        <f>IF(DI1227="","",RANK(DI1227,$DI$9:$DI$1415,1)+COUNTIF($DI$9:DI1227,DI1227)-1)</f>
        <v/>
      </c>
      <c r="DK1227" s="13" t="str">
        <f t="shared" si="274"/>
        <v/>
      </c>
      <c r="DL1227" s="13" t="str">
        <f t="shared" si="279"/>
        <v/>
      </c>
      <c r="DM1227" s="14" t="str">
        <f t="shared" si="280"/>
        <v/>
      </c>
      <c r="DN1227" s="13" t="str">
        <f t="shared" si="281"/>
        <v/>
      </c>
      <c r="DO1227" s="40">
        <f t="shared" si="282"/>
        <v>0</v>
      </c>
      <c r="DP1227" s="40"/>
      <c r="DQ1227" s="13" t="str">
        <f t="shared" si="283"/>
        <v/>
      </c>
      <c r="DR1227" s="13"/>
      <c r="DS1227" s="13"/>
    </row>
    <row r="1228" spans="1:123" x14ac:dyDescent="0.2">
      <c r="A1228" s="22"/>
      <c r="B1228" s="22"/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22"/>
      <c r="AH1228" s="22"/>
      <c r="AI1228" s="22"/>
      <c r="AJ1228" s="22"/>
      <c r="AK1228" s="22"/>
      <c r="AL1228" s="22"/>
      <c r="AM1228" s="22"/>
      <c r="AN1228" s="22"/>
      <c r="AO1228" s="22"/>
      <c r="AP1228" s="22"/>
      <c r="AQ1228" s="22"/>
      <c r="AR1228" s="22"/>
      <c r="AS1228" s="22"/>
      <c r="AT1228" s="22"/>
      <c r="AU1228" s="22"/>
      <c r="AV1228" s="22"/>
      <c r="AW1228" s="22"/>
      <c r="AX1228" s="22"/>
      <c r="AY1228" s="22"/>
      <c r="AZ1228" s="22"/>
      <c r="BA1228" s="22"/>
      <c r="BB1228" s="22"/>
      <c r="BC1228" s="22"/>
      <c r="BD1228" s="22"/>
      <c r="BE1228" s="22"/>
      <c r="BF1228" s="22"/>
      <c r="BG1228" s="22"/>
      <c r="BH1228" s="22"/>
      <c r="BI1228" s="22"/>
      <c r="BJ1228" s="22"/>
      <c r="BK1228" s="22"/>
      <c r="BL1228" s="22"/>
      <c r="BM1228" s="22"/>
      <c r="BN1228" s="22"/>
      <c r="BO1228" s="22"/>
      <c r="BP1228" s="22"/>
      <c r="BQ1228" s="22"/>
      <c r="BR1228" s="22"/>
      <c r="BS1228" s="22"/>
      <c r="BT1228" s="22"/>
      <c r="BU1228" s="22"/>
      <c r="BV1228" s="22"/>
      <c r="BW1228" s="22"/>
      <c r="BX1228" s="22"/>
      <c r="BY1228" s="22"/>
      <c r="BZ1228" s="22"/>
      <c r="CA1228" s="22"/>
      <c r="CB1228" s="22"/>
      <c r="CC1228" s="22"/>
      <c r="CD1228" s="22"/>
      <c r="CE1228" s="22"/>
      <c r="CF1228" s="22"/>
      <c r="CG1228" s="22"/>
      <c r="CH1228" s="22"/>
      <c r="CI1228" s="22"/>
      <c r="CJ1228" s="22"/>
      <c r="CK1228" s="22"/>
      <c r="CL1228" s="22"/>
      <c r="CM1228" s="22"/>
      <c r="CN1228" s="22"/>
      <c r="CO1228" s="22"/>
      <c r="CP1228" s="22"/>
      <c r="CQ1228" s="22"/>
      <c r="CR1228" s="22"/>
      <c r="CS1228" s="22"/>
      <c r="CT1228" s="22"/>
      <c r="CU1228" s="22"/>
      <c r="CV1228" s="22"/>
      <c r="CW1228" s="22"/>
      <c r="CX1228" s="22">
        <v>1220</v>
      </c>
      <c r="CY1228" s="13" t="s">
        <v>2717</v>
      </c>
      <c r="CZ1228" s="14" t="s">
        <v>2718</v>
      </c>
      <c r="DA1228" s="13" t="s">
        <v>95</v>
      </c>
      <c r="DB1228" s="13" t="s">
        <v>103</v>
      </c>
      <c r="DC1228" s="40"/>
      <c r="DD1228" s="13" t="str">
        <f t="shared" si="275"/>
        <v/>
      </c>
      <c r="DE1228" s="13" t="str">
        <f t="shared" si="276"/>
        <v/>
      </c>
      <c r="DF1228" s="13" t="str">
        <f t="shared" si="277"/>
        <v/>
      </c>
      <c r="DG1228" s="40">
        <f t="shared" si="278"/>
        <v>0</v>
      </c>
      <c r="DH1228" s="13" t="str">
        <f t="shared" si="272"/>
        <v/>
      </c>
      <c r="DI1228" s="22" t="str">
        <f t="shared" si="273"/>
        <v/>
      </c>
      <c r="DJ1228" s="13" t="str">
        <f>IF(DI1228="","",RANK(DI1228,$DI$9:$DI$1415,1)+COUNTIF($DI$9:DI1228,DI1228)-1)</f>
        <v/>
      </c>
      <c r="DK1228" s="13" t="str">
        <f t="shared" si="274"/>
        <v/>
      </c>
      <c r="DL1228" s="13" t="str">
        <f t="shared" si="279"/>
        <v/>
      </c>
      <c r="DM1228" s="14" t="str">
        <f t="shared" si="280"/>
        <v/>
      </c>
      <c r="DN1228" s="13" t="str">
        <f t="shared" si="281"/>
        <v/>
      </c>
      <c r="DO1228" s="40">
        <f t="shared" si="282"/>
        <v>0</v>
      </c>
      <c r="DP1228" s="40"/>
      <c r="DQ1228" s="13" t="str">
        <f t="shared" si="283"/>
        <v/>
      </c>
      <c r="DR1228" s="13"/>
      <c r="DS1228" s="13"/>
    </row>
    <row r="1229" spans="1:123" x14ac:dyDescent="0.2">
      <c r="A1229" s="22"/>
      <c r="B1229" s="22"/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22"/>
      <c r="AH1229" s="22"/>
      <c r="AI1229" s="22"/>
      <c r="AJ1229" s="22"/>
      <c r="AK1229" s="22"/>
      <c r="AL1229" s="22"/>
      <c r="AM1229" s="22"/>
      <c r="AN1229" s="22"/>
      <c r="AO1229" s="22"/>
      <c r="AP1229" s="22"/>
      <c r="AQ1229" s="22"/>
      <c r="AR1229" s="22"/>
      <c r="AS1229" s="22"/>
      <c r="AT1229" s="22"/>
      <c r="AU1229" s="22"/>
      <c r="AV1229" s="22"/>
      <c r="AW1229" s="22"/>
      <c r="AX1229" s="22"/>
      <c r="AY1229" s="22"/>
      <c r="AZ1229" s="22"/>
      <c r="BA1229" s="22"/>
      <c r="BB1229" s="22"/>
      <c r="BC1229" s="22"/>
      <c r="BD1229" s="22"/>
      <c r="BE1229" s="22"/>
      <c r="BF1229" s="22"/>
      <c r="BG1229" s="22"/>
      <c r="BH1229" s="22"/>
      <c r="BI1229" s="22"/>
      <c r="BJ1229" s="22"/>
      <c r="BK1229" s="22"/>
      <c r="BL1229" s="22"/>
      <c r="BM1229" s="22"/>
      <c r="BN1229" s="22"/>
      <c r="BO1229" s="22"/>
      <c r="BP1229" s="22"/>
      <c r="BQ1229" s="22"/>
      <c r="BR1229" s="22"/>
      <c r="BS1229" s="22"/>
      <c r="BT1229" s="22"/>
      <c r="BU1229" s="22"/>
      <c r="BV1229" s="22"/>
      <c r="BW1229" s="22"/>
      <c r="BX1229" s="22"/>
      <c r="BY1229" s="22"/>
      <c r="BZ1229" s="22"/>
      <c r="CA1229" s="22"/>
      <c r="CB1229" s="22"/>
      <c r="CC1229" s="22"/>
      <c r="CD1229" s="22"/>
      <c r="CE1229" s="22"/>
      <c r="CF1229" s="22"/>
      <c r="CG1229" s="22"/>
      <c r="CH1229" s="22"/>
      <c r="CI1229" s="22"/>
      <c r="CJ1229" s="22"/>
      <c r="CK1229" s="22"/>
      <c r="CL1229" s="22"/>
      <c r="CM1229" s="22"/>
      <c r="CN1229" s="22"/>
      <c r="CO1229" s="22"/>
      <c r="CP1229" s="22"/>
      <c r="CQ1229" s="22"/>
      <c r="CR1229" s="22"/>
      <c r="CS1229" s="22"/>
      <c r="CT1229" s="22"/>
      <c r="CU1229" s="22"/>
      <c r="CV1229" s="22"/>
      <c r="CW1229" s="22"/>
      <c r="CX1229" s="22">
        <v>1221</v>
      </c>
      <c r="CY1229" s="13" t="s">
        <v>2719</v>
      </c>
      <c r="CZ1229" s="14" t="s">
        <v>375</v>
      </c>
      <c r="DA1229" s="13" t="s">
        <v>375</v>
      </c>
      <c r="DB1229" s="13" t="s">
        <v>375</v>
      </c>
      <c r="DC1229" s="40"/>
      <c r="DD1229" s="13" t="str">
        <f t="shared" si="275"/>
        <v/>
      </c>
      <c r="DE1229" s="13" t="str">
        <f t="shared" si="276"/>
        <v/>
      </c>
      <c r="DF1229" s="13" t="str">
        <f t="shared" si="277"/>
        <v/>
      </c>
      <c r="DG1229" s="40">
        <f t="shared" si="278"/>
        <v>0</v>
      </c>
      <c r="DH1229" s="13" t="str">
        <f t="shared" si="272"/>
        <v/>
      </c>
      <c r="DI1229" s="22" t="str">
        <f t="shared" si="273"/>
        <v/>
      </c>
      <c r="DJ1229" s="13" t="str">
        <f>IF(DI1229="","",RANK(DI1229,$DI$9:$DI$1415,1)+COUNTIF($DI$9:DI1229,DI1229)-1)</f>
        <v/>
      </c>
      <c r="DK1229" s="13" t="str">
        <f t="shared" si="274"/>
        <v/>
      </c>
      <c r="DL1229" s="13" t="str">
        <f t="shared" si="279"/>
        <v/>
      </c>
      <c r="DM1229" s="14" t="str">
        <f t="shared" si="280"/>
        <v/>
      </c>
      <c r="DN1229" s="13" t="str">
        <f t="shared" si="281"/>
        <v/>
      </c>
      <c r="DO1229" s="40">
        <f t="shared" si="282"/>
        <v>0</v>
      </c>
      <c r="DP1229" s="40"/>
      <c r="DQ1229" s="13" t="str">
        <f t="shared" si="283"/>
        <v/>
      </c>
      <c r="DR1229" s="13"/>
      <c r="DS1229" s="13"/>
    </row>
    <row r="1230" spans="1:123" x14ac:dyDescent="0.2">
      <c r="A1230" s="22"/>
      <c r="B1230" s="22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22"/>
      <c r="AH1230" s="22"/>
      <c r="AI1230" s="22"/>
      <c r="AJ1230" s="22"/>
      <c r="AK1230" s="22"/>
      <c r="AL1230" s="22"/>
      <c r="AM1230" s="22"/>
      <c r="AN1230" s="22"/>
      <c r="AO1230" s="22"/>
      <c r="AP1230" s="22"/>
      <c r="AQ1230" s="22"/>
      <c r="AR1230" s="22"/>
      <c r="AS1230" s="22"/>
      <c r="AT1230" s="22"/>
      <c r="AU1230" s="22"/>
      <c r="AV1230" s="22"/>
      <c r="AW1230" s="22"/>
      <c r="AX1230" s="22"/>
      <c r="AY1230" s="22"/>
      <c r="AZ1230" s="22"/>
      <c r="BA1230" s="22"/>
      <c r="BB1230" s="22"/>
      <c r="BC1230" s="22"/>
      <c r="BD1230" s="22"/>
      <c r="BE1230" s="22"/>
      <c r="BF1230" s="22"/>
      <c r="BG1230" s="22"/>
      <c r="BH1230" s="22"/>
      <c r="BI1230" s="22"/>
      <c r="BJ1230" s="22"/>
      <c r="BK1230" s="22"/>
      <c r="BL1230" s="22"/>
      <c r="BM1230" s="22"/>
      <c r="BN1230" s="22"/>
      <c r="BO1230" s="22"/>
      <c r="BP1230" s="22"/>
      <c r="BQ1230" s="22"/>
      <c r="BR1230" s="22"/>
      <c r="BS1230" s="22"/>
      <c r="BT1230" s="22"/>
      <c r="BU1230" s="22"/>
      <c r="BV1230" s="22"/>
      <c r="BW1230" s="22"/>
      <c r="BX1230" s="22"/>
      <c r="BY1230" s="22"/>
      <c r="BZ1230" s="22"/>
      <c r="CA1230" s="22"/>
      <c r="CB1230" s="22"/>
      <c r="CC1230" s="22"/>
      <c r="CD1230" s="22"/>
      <c r="CE1230" s="22"/>
      <c r="CF1230" s="22"/>
      <c r="CG1230" s="22"/>
      <c r="CH1230" s="22"/>
      <c r="CI1230" s="22"/>
      <c r="CJ1230" s="22"/>
      <c r="CK1230" s="22"/>
      <c r="CL1230" s="22"/>
      <c r="CM1230" s="22"/>
      <c r="CN1230" s="22"/>
      <c r="CO1230" s="22"/>
      <c r="CP1230" s="22"/>
      <c r="CQ1230" s="22"/>
      <c r="CR1230" s="22"/>
      <c r="CS1230" s="22"/>
      <c r="CT1230" s="22"/>
      <c r="CU1230" s="22"/>
      <c r="CV1230" s="22"/>
      <c r="CW1230" s="22"/>
      <c r="CX1230" s="22">
        <v>1222</v>
      </c>
      <c r="CY1230" s="13" t="s">
        <v>2720</v>
      </c>
      <c r="CZ1230" s="14" t="s">
        <v>2721</v>
      </c>
      <c r="DA1230" s="13" t="s">
        <v>95</v>
      </c>
      <c r="DB1230" s="13" t="s">
        <v>99</v>
      </c>
      <c r="DC1230" s="40"/>
      <c r="DD1230" s="13" t="str">
        <f t="shared" si="275"/>
        <v/>
      </c>
      <c r="DE1230" s="13" t="str">
        <f t="shared" si="276"/>
        <v/>
      </c>
      <c r="DF1230" s="13" t="str">
        <f t="shared" si="277"/>
        <v/>
      </c>
      <c r="DG1230" s="40">
        <f t="shared" si="278"/>
        <v>0</v>
      </c>
      <c r="DH1230" s="13" t="str">
        <f t="shared" si="272"/>
        <v/>
      </c>
      <c r="DI1230" s="22" t="str">
        <f t="shared" si="273"/>
        <v/>
      </c>
      <c r="DJ1230" s="13" t="str">
        <f>IF(DI1230="","",RANK(DI1230,$DI$9:$DI$1415,1)+COUNTIF($DI$9:DI1230,DI1230)-1)</f>
        <v/>
      </c>
      <c r="DK1230" s="13" t="str">
        <f t="shared" si="274"/>
        <v/>
      </c>
      <c r="DL1230" s="13" t="str">
        <f t="shared" si="279"/>
        <v/>
      </c>
      <c r="DM1230" s="14" t="str">
        <f t="shared" si="280"/>
        <v/>
      </c>
      <c r="DN1230" s="13" t="str">
        <f t="shared" si="281"/>
        <v/>
      </c>
      <c r="DO1230" s="40">
        <f t="shared" si="282"/>
        <v>0</v>
      </c>
      <c r="DP1230" s="40"/>
      <c r="DQ1230" s="13" t="str">
        <f t="shared" si="283"/>
        <v/>
      </c>
      <c r="DR1230" s="13"/>
      <c r="DS1230" s="13"/>
    </row>
    <row r="1231" spans="1:123" x14ac:dyDescent="0.2">
      <c r="A1231" s="22"/>
      <c r="B1231" s="22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22"/>
      <c r="AH1231" s="22"/>
      <c r="AI1231" s="22"/>
      <c r="AJ1231" s="22"/>
      <c r="AK1231" s="22"/>
      <c r="AL1231" s="22"/>
      <c r="AM1231" s="22"/>
      <c r="AN1231" s="22"/>
      <c r="AO1231" s="22"/>
      <c r="AP1231" s="22"/>
      <c r="AQ1231" s="22"/>
      <c r="AR1231" s="22"/>
      <c r="AS1231" s="22"/>
      <c r="AT1231" s="22"/>
      <c r="AU1231" s="22"/>
      <c r="AV1231" s="22"/>
      <c r="AW1231" s="22"/>
      <c r="AX1231" s="22"/>
      <c r="AY1231" s="22"/>
      <c r="AZ1231" s="22"/>
      <c r="BA1231" s="22"/>
      <c r="BB1231" s="22"/>
      <c r="BC1231" s="22"/>
      <c r="BD1231" s="22"/>
      <c r="BE1231" s="22"/>
      <c r="BF1231" s="22"/>
      <c r="BG1231" s="22"/>
      <c r="BH1231" s="22"/>
      <c r="BI1231" s="22"/>
      <c r="BJ1231" s="22"/>
      <c r="BK1231" s="22"/>
      <c r="BL1231" s="22"/>
      <c r="BM1231" s="22"/>
      <c r="BN1231" s="22"/>
      <c r="BO1231" s="22"/>
      <c r="BP1231" s="22"/>
      <c r="BQ1231" s="22"/>
      <c r="BR1231" s="22"/>
      <c r="BS1231" s="22"/>
      <c r="BT1231" s="22"/>
      <c r="BU1231" s="22"/>
      <c r="BV1231" s="22"/>
      <c r="BW1231" s="22"/>
      <c r="BX1231" s="22"/>
      <c r="BY1231" s="22"/>
      <c r="BZ1231" s="22"/>
      <c r="CA1231" s="22"/>
      <c r="CB1231" s="22"/>
      <c r="CC1231" s="22"/>
      <c r="CD1231" s="22"/>
      <c r="CE1231" s="22"/>
      <c r="CF1231" s="22"/>
      <c r="CG1231" s="22"/>
      <c r="CH1231" s="22"/>
      <c r="CI1231" s="22"/>
      <c r="CJ1231" s="22"/>
      <c r="CK1231" s="22"/>
      <c r="CL1231" s="22"/>
      <c r="CM1231" s="22"/>
      <c r="CN1231" s="22"/>
      <c r="CO1231" s="22"/>
      <c r="CP1231" s="22"/>
      <c r="CQ1231" s="22"/>
      <c r="CR1231" s="22"/>
      <c r="CS1231" s="22"/>
      <c r="CT1231" s="22"/>
      <c r="CU1231" s="22"/>
      <c r="CV1231" s="22"/>
      <c r="CW1231" s="22"/>
      <c r="CX1231" s="22">
        <v>1223</v>
      </c>
      <c r="CY1231" s="13" t="s">
        <v>2722</v>
      </c>
      <c r="CZ1231" s="14" t="s">
        <v>2723</v>
      </c>
      <c r="DA1231" s="13" t="s">
        <v>96</v>
      </c>
      <c r="DB1231" s="13" t="s">
        <v>99</v>
      </c>
      <c r="DC1231" s="40"/>
      <c r="DD1231" s="13" t="str">
        <f t="shared" si="275"/>
        <v/>
      </c>
      <c r="DE1231" s="13" t="str">
        <f t="shared" si="276"/>
        <v/>
      </c>
      <c r="DF1231" s="13" t="str">
        <f t="shared" si="277"/>
        <v/>
      </c>
      <c r="DG1231" s="40">
        <f t="shared" si="278"/>
        <v>0</v>
      </c>
      <c r="DH1231" s="13" t="str">
        <f t="shared" si="272"/>
        <v/>
      </c>
      <c r="DI1231" s="22" t="str">
        <f t="shared" si="273"/>
        <v/>
      </c>
      <c r="DJ1231" s="13" t="str">
        <f>IF(DI1231="","",RANK(DI1231,$DI$9:$DI$1415,1)+COUNTIF($DI$9:DI1231,DI1231)-1)</f>
        <v/>
      </c>
      <c r="DK1231" s="13" t="str">
        <f t="shared" si="274"/>
        <v/>
      </c>
      <c r="DL1231" s="13" t="str">
        <f t="shared" si="279"/>
        <v/>
      </c>
      <c r="DM1231" s="14" t="str">
        <f t="shared" si="280"/>
        <v/>
      </c>
      <c r="DN1231" s="13" t="str">
        <f t="shared" si="281"/>
        <v/>
      </c>
      <c r="DO1231" s="40">
        <f t="shared" si="282"/>
        <v>0</v>
      </c>
      <c r="DP1231" s="40"/>
      <c r="DQ1231" s="13" t="str">
        <f t="shared" si="283"/>
        <v/>
      </c>
      <c r="DR1231" s="13"/>
      <c r="DS1231" s="13"/>
    </row>
    <row r="1232" spans="1:123" x14ac:dyDescent="0.2">
      <c r="A1232" s="22"/>
      <c r="B1232" s="22"/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22"/>
      <c r="AH1232" s="22"/>
      <c r="AI1232" s="22"/>
      <c r="AJ1232" s="22"/>
      <c r="AK1232" s="22"/>
      <c r="AL1232" s="22"/>
      <c r="AM1232" s="22"/>
      <c r="AN1232" s="22"/>
      <c r="AO1232" s="22"/>
      <c r="AP1232" s="22"/>
      <c r="AQ1232" s="22"/>
      <c r="AR1232" s="22"/>
      <c r="AS1232" s="22"/>
      <c r="AT1232" s="22"/>
      <c r="AU1232" s="22"/>
      <c r="AV1232" s="22"/>
      <c r="AW1232" s="22"/>
      <c r="AX1232" s="22"/>
      <c r="AY1232" s="22"/>
      <c r="AZ1232" s="22"/>
      <c r="BA1232" s="22"/>
      <c r="BB1232" s="22"/>
      <c r="BC1232" s="22"/>
      <c r="BD1232" s="22"/>
      <c r="BE1232" s="22"/>
      <c r="BF1232" s="22"/>
      <c r="BG1232" s="22"/>
      <c r="BH1232" s="22"/>
      <c r="BI1232" s="22"/>
      <c r="BJ1232" s="22"/>
      <c r="BK1232" s="22"/>
      <c r="BL1232" s="22"/>
      <c r="BM1232" s="22"/>
      <c r="BN1232" s="22"/>
      <c r="BO1232" s="22"/>
      <c r="BP1232" s="22"/>
      <c r="BQ1232" s="22"/>
      <c r="BR1232" s="22"/>
      <c r="BS1232" s="22"/>
      <c r="BT1232" s="22"/>
      <c r="BU1232" s="22"/>
      <c r="BV1232" s="22"/>
      <c r="BW1232" s="22"/>
      <c r="BX1232" s="22"/>
      <c r="BY1232" s="22"/>
      <c r="BZ1232" s="22"/>
      <c r="CA1232" s="22"/>
      <c r="CB1232" s="22"/>
      <c r="CC1232" s="22"/>
      <c r="CD1232" s="22"/>
      <c r="CE1232" s="22"/>
      <c r="CF1232" s="22"/>
      <c r="CG1232" s="22"/>
      <c r="CH1232" s="22"/>
      <c r="CI1232" s="22"/>
      <c r="CJ1232" s="22"/>
      <c r="CK1232" s="22"/>
      <c r="CL1232" s="22"/>
      <c r="CM1232" s="22"/>
      <c r="CN1232" s="22"/>
      <c r="CO1232" s="22"/>
      <c r="CP1232" s="22"/>
      <c r="CQ1232" s="22"/>
      <c r="CR1232" s="22"/>
      <c r="CS1232" s="22"/>
      <c r="CT1232" s="22"/>
      <c r="CU1232" s="22"/>
      <c r="CV1232" s="22"/>
      <c r="CW1232" s="22"/>
      <c r="CX1232" s="22">
        <v>1224</v>
      </c>
      <c r="CY1232" s="13" t="s">
        <v>2724</v>
      </c>
      <c r="CZ1232" s="14" t="s">
        <v>2725</v>
      </c>
      <c r="DA1232" s="13" t="s">
        <v>96</v>
      </c>
      <c r="DB1232" s="13" t="s">
        <v>99</v>
      </c>
      <c r="DC1232" s="40"/>
      <c r="DD1232" s="13" t="str">
        <f t="shared" si="275"/>
        <v/>
      </c>
      <c r="DE1232" s="13" t="str">
        <f t="shared" si="276"/>
        <v/>
      </c>
      <c r="DF1232" s="13" t="str">
        <f t="shared" si="277"/>
        <v/>
      </c>
      <c r="DG1232" s="40">
        <f t="shared" si="278"/>
        <v>0</v>
      </c>
      <c r="DH1232" s="13" t="str">
        <f t="shared" si="272"/>
        <v/>
      </c>
      <c r="DI1232" s="22" t="str">
        <f t="shared" si="273"/>
        <v/>
      </c>
      <c r="DJ1232" s="13" t="str">
        <f>IF(DI1232="","",RANK(DI1232,$DI$9:$DI$1415,1)+COUNTIF($DI$9:DI1232,DI1232)-1)</f>
        <v/>
      </c>
      <c r="DK1232" s="13" t="str">
        <f t="shared" si="274"/>
        <v/>
      </c>
      <c r="DL1232" s="13" t="str">
        <f t="shared" si="279"/>
        <v/>
      </c>
      <c r="DM1232" s="14" t="str">
        <f t="shared" si="280"/>
        <v/>
      </c>
      <c r="DN1232" s="13" t="str">
        <f t="shared" si="281"/>
        <v/>
      </c>
      <c r="DO1232" s="40">
        <f t="shared" si="282"/>
        <v>0</v>
      </c>
      <c r="DP1232" s="40"/>
      <c r="DQ1232" s="13" t="str">
        <f t="shared" si="283"/>
        <v/>
      </c>
      <c r="DR1232" s="13"/>
      <c r="DS1232" s="13"/>
    </row>
    <row r="1233" spans="1:123" x14ac:dyDescent="0.2">
      <c r="A1233" s="22"/>
      <c r="B1233" s="22"/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22"/>
      <c r="AH1233" s="22"/>
      <c r="AI1233" s="22"/>
      <c r="AJ1233" s="22"/>
      <c r="AK1233" s="22"/>
      <c r="AL1233" s="22"/>
      <c r="AM1233" s="22"/>
      <c r="AN1233" s="22"/>
      <c r="AO1233" s="22"/>
      <c r="AP1233" s="22"/>
      <c r="AQ1233" s="22"/>
      <c r="AR1233" s="22"/>
      <c r="AS1233" s="22"/>
      <c r="AT1233" s="22"/>
      <c r="AU1233" s="22"/>
      <c r="AV1233" s="22"/>
      <c r="AW1233" s="22"/>
      <c r="AX1233" s="22"/>
      <c r="AY1233" s="22"/>
      <c r="AZ1233" s="22"/>
      <c r="BA1233" s="22"/>
      <c r="BB1233" s="22"/>
      <c r="BC1233" s="22"/>
      <c r="BD1233" s="22"/>
      <c r="BE1233" s="22"/>
      <c r="BF1233" s="22"/>
      <c r="BG1233" s="22"/>
      <c r="BH1233" s="22"/>
      <c r="BI1233" s="22"/>
      <c r="BJ1233" s="22"/>
      <c r="BK1233" s="22"/>
      <c r="BL1233" s="22"/>
      <c r="BM1233" s="22"/>
      <c r="BN1233" s="22"/>
      <c r="BO1233" s="22"/>
      <c r="BP1233" s="22"/>
      <c r="BQ1233" s="22"/>
      <c r="BR1233" s="22"/>
      <c r="BS1233" s="22"/>
      <c r="BT1233" s="22"/>
      <c r="BU1233" s="22"/>
      <c r="BV1233" s="22"/>
      <c r="BW1233" s="22"/>
      <c r="BX1233" s="22"/>
      <c r="BY1233" s="22"/>
      <c r="BZ1233" s="22"/>
      <c r="CA1233" s="22"/>
      <c r="CB1233" s="22"/>
      <c r="CC1233" s="22"/>
      <c r="CD1233" s="22"/>
      <c r="CE1233" s="22"/>
      <c r="CF1233" s="22"/>
      <c r="CG1233" s="22"/>
      <c r="CH1233" s="22"/>
      <c r="CI1233" s="22"/>
      <c r="CJ1233" s="22"/>
      <c r="CK1233" s="22"/>
      <c r="CL1233" s="22"/>
      <c r="CM1233" s="22"/>
      <c r="CN1233" s="22"/>
      <c r="CO1233" s="22"/>
      <c r="CP1233" s="22"/>
      <c r="CQ1233" s="22"/>
      <c r="CR1233" s="22"/>
      <c r="CS1233" s="22"/>
      <c r="CT1233" s="22"/>
      <c r="CU1233" s="22"/>
      <c r="CV1233" s="22"/>
      <c r="CW1233" s="22"/>
      <c r="CX1233" s="22">
        <v>1225</v>
      </c>
      <c r="CY1233" s="13" t="s">
        <v>2726</v>
      </c>
      <c r="CZ1233" s="14" t="s">
        <v>2727</v>
      </c>
      <c r="DA1233" s="13" t="s">
        <v>95</v>
      </c>
      <c r="DB1233" s="13" t="s">
        <v>99</v>
      </c>
      <c r="DC1233" s="40"/>
      <c r="DD1233" s="13" t="str">
        <f t="shared" si="275"/>
        <v/>
      </c>
      <c r="DE1233" s="13" t="str">
        <f t="shared" si="276"/>
        <v/>
      </c>
      <c r="DF1233" s="13" t="str">
        <f t="shared" si="277"/>
        <v/>
      </c>
      <c r="DG1233" s="40">
        <f t="shared" si="278"/>
        <v>0</v>
      </c>
      <c r="DH1233" s="13" t="str">
        <f t="shared" si="272"/>
        <v/>
      </c>
      <c r="DI1233" s="22" t="str">
        <f t="shared" si="273"/>
        <v/>
      </c>
      <c r="DJ1233" s="13" t="str">
        <f>IF(DI1233="","",RANK(DI1233,$DI$9:$DI$1415,1)+COUNTIF($DI$9:DI1233,DI1233)-1)</f>
        <v/>
      </c>
      <c r="DK1233" s="13" t="str">
        <f t="shared" si="274"/>
        <v/>
      </c>
      <c r="DL1233" s="13" t="str">
        <f t="shared" si="279"/>
        <v/>
      </c>
      <c r="DM1233" s="14" t="str">
        <f t="shared" si="280"/>
        <v/>
      </c>
      <c r="DN1233" s="13" t="str">
        <f t="shared" si="281"/>
        <v/>
      </c>
      <c r="DO1233" s="40">
        <f t="shared" si="282"/>
        <v>0</v>
      </c>
      <c r="DP1233" s="40"/>
      <c r="DQ1233" s="13" t="str">
        <f t="shared" si="283"/>
        <v/>
      </c>
      <c r="DR1233" s="13"/>
      <c r="DS1233" s="13"/>
    </row>
    <row r="1234" spans="1:123" x14ac:dyDescent="0.2">
      <c r="A1234" s="22"/>
      <c r="B1234" s="22"/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22"/>
      <c r="AH1234" s="22"/>
      <c r="AI1234" s="22"/>
      <c r="AJ1234" s="22"/>
      <c r="AK1234" s="22"/>
      <c r="AL1234" s="22"/>
      <c r="AM1234" s="22"/>
      <c r="AN1234" s="22"/>
      <c r="AO1234" s="22"/>
      <c r="AP1234" s="22"/>
      <c r="AQ1234" s="22"/>
      <c r="AR1234" s="22"/>
      <c r="AS1234" s="22"/>
      <c r="AT1234" s="22"/>
      <c r="AU1234" s="22"/>
      <c r="AV1234" s="22"/>
      <c r="AW1234" s="22"/>
      <c r="AX1234" s="22"/>
      <c r="AY1234" s="22"/>
      <c r="AZ1234" s="22"/>
      <c r="BA1234" s="22"/>
      <c r="BB1234" s="22"/>
      <c r="BC1234" s="22"/>
      <c r="BD1234" s="22"/>
      <c r="BE1234" s="22"/>
      <c r="BF1234" s="22"/>
      <c r="BG1234" s="22"/>
      <c r="BH1234" s="22"/>
      <c r="BI1234" s="22"/>
      <c r="BJ1234" s="22"/>
      <c r="BK1234" s="22"/>
      <c r="BL1234" s="22"/>
      <c r="BM1234" s="22"/>
      <c r="BN1234" s="22"/>
      <c r="BO1234" s="22"/>
      <c r="BP1234" s="22"/>
      <c r="BQ1234" s="22"/>
      <c r="BR1234" s="22"/>
      <c r="BS1234" s="22"/>
      <c r="BT1234" s="22"/>
      <c r="BU1234" s="22"/>
      <c r="BV1234" s="22"/>
      <c r="BW1234" s="22"/>
      <c r="BX1234" s="22"/>
      <c r="BY1234" s="22"/>
      <c r="BZ1234" s="22"/>
      <c r="CA1234" s="22"/>
      <c r="CB1234" s="22"/>
      <c r="CC1234" s="22"/>
      <c r="CD1234" s="22"/>
      <c r="CE1234" s="22"/>
      <c r="CF1234" s="22"/>
      <c r="CG1234" s="22"/>
      <c r="CH1234" s="22"/>
      <c r="CI1234" s="22"/>
      <c r="CJ1234" s="22"/>
      <c r="CK1234" s="22"/>
      <c r="CL1234" s="22"/>
      <c r="CM1234" s="22"/>
      <c r="CN1234" s="22"/>
      <c r="CO1234" s="22"/>
      <c r="CP1234" s="22"/>
      <c r="CQ1234" s="22"/>
      <c r="CR1234" s="22"/>
      <c r="CS1234" s="22"/>
      <c r="CT1234" s="22"/>
      <c r="CU1234" s="22"/>
      <c r="CV1234" s="22"/>
      <c r="CW1234" s="22"/>
      <c r="CX1234" s="22">
        <v>1226</v>
      </c>
      <c r="CY1234" s="13" t="s">
        <v>2728</v>
      </c>
      <c r="CZ1234" s="14" t="s">
        <v>2729</v>
      </c>
      <c r="DA1234" s="13" t="s">
        <v>96</v>
      </c>
      <c r="DB1234" s="13" t="s">
        <v>46</v>
      </c>
      <c r="DC1234" s="40"/>
      <c r="DD1234" s="13" t="str">
        <f t="shared" si="275"/>
        <v/>
      </c>
      <c r="DE1234" s="13" t="str">
        <f t="shared" si="276"/>
        <v/>
      </c>
      <c r="DF1234" s="13" t="str">
        <f t="shared" si="277"/>
        <v/>
      </c>
      <c r="DG1234" s="40">
        <f t="shared" si="278"/>
        <v>0</v>
      </c>
      <c r="DH1234" s="13" t="str">
        <f t="shared" si="272"/>
        <v/>
      </c>
      <c r="DI1234" s="22" t="str">
        <f t="shared" si="273"/>
        <v/>
      </c>
      <c r="DJ1234" s="13" t="str">
        <f>IF(DI1234="","",RANK(DI1234,$DI$9:$DI$1415,1)+COUNTIF($DI$9:DI1234,DI1234)-1)</f>
        <v/>
      </c>
      <c r="DK1234" s="13" t="str">
        <f t="shared" si="274"/>
        <v/>
      </c>
      <c r="DL1234" s="13" t="str">
        <f t="shared" si="279"/>
        <v/>
      </c>
      <c r="DM1234" s="14" t="str">
        <f t="shared" si="280"/>
        <v/>
      </c>
      <c r="DN1234" s="13" t="str">
        <f t="shared" si="281"/>
        <v/>
      </c>
      <c r="DO1234" s="40">
        <f t="shared" si="282"/>
        <v>0</v>
      </c>
      <c r="DP1234" s="40"/>
      <c r="DQ1234" s="13" t="str">
        <f t="shared" si="283"/>
        <v/>
      </c>
      <c r="DR1234" s="13"/>
      <c r="DS1234" s="13"/>
    </row>
    <row r="1235" spans="1:123" x14ac:dyDescent="0.2">
      <c r="A1235" s="22"/>
      <c r="B1235" s="22"/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22"/>
      <c r="AH1235" s="22"/>
      <c r="AI1235" s="22"/>
      <c r="AJ1235" s="22"/>
      <c r="AK1235" s="22"/>
      <c r="AL1235" s="22"/>
      <c r="AM1235" s="22"/>
      <c r="AN1235" s="22"/>
      <c r="AO1235" s="22"/>
      <c r="AP1235" s="22"/>
      <c r="AQ1235" s="22"/>
      <c r="AR1235" s="22"/>
      <c r="AS1235" s="22"/>
      <c r="AT1235" s="22"/>
      <c r="AU1235" s="22"/>
      <c r="AV1235" s="22"/>
      <c r="AW1235" s="22"/>
      <c r="AX1235" s="22"/>
      <c r="AY1235" s="22"/>
      <c r="AZ1235" s="22"/>
      <c r="BA1235" s="22"/>
      <c r="BB1235" s="22"/>
      <c r="BC1235" s="22"/>
      <c r="BD1235" s="22"/>
      <c r="BE1235" s="22"/>
      <c r="BF1235" s="22"/>
      <c r="BG1235" s="22"/>
      <c r="BH1235" s="22"/>
      <c r="BI1235" s="22"/>
      <c r="BJ1235" s="22"/>
      <c r="BK1235" s="22"/>
      <c r="BL1235" s="22"/>
      <c r="BM1235" s="22"/>
      <c r="BN1235" s="22"/>
      <c r="BO1235" s="22"/>
      <c r="BP1235" s="22"/>
      <c r="BQ1235" s="22"/>
      <c r="BR1235" s="22"/>
      <c r="BS1235" s="22"/>
      <c r="BT1235" s="22"/>
      <c r="BU1235" s="22"/>
      <c r="BV1235" s="22"/>
      <c r="BW1235" s="22"/>
      <c r="BX1235" s="22"/>
      <c r="BY1235" s="22"/>
      <c r="BZ1235" s="22"/>
      <c r="CA1235" s="22"/>
      <c r="CB1235" s="22"/>
      <c r="CC1235" s="22"/>
      <c r="CD1235" s="22"/>
      <c r="CE1235" s="22"/>
      <c r="CF1235" s="22"/>
      <c r="CG1235" s="22"/>
      <c r="CH1235" s="22"/>
      <c r="CI1235" s="22"/>
      <c r="CJ1235" s="22"/>
      <c r="CK1235" s="22"/>
      <c r="CL1235" s="22"/>
      <c r="CM1235" s="22"/>
      <c r="CN1235" s="22"/>
      <c r="CO1235" s="22"/>
      <c r="CP1235" s="22"/>
      <c r="CQ1235" s="22"/>
      <c r="CR1235" s="22"/>
      <c r="CS1235" s="22"/>
      <c r="CT1235" s="22"/>
      <c r="CU1235" s="22"/>
      <c r="CV1235" s="22"/>
      <c r="CW1235" s="22"/>
      <c r="CX1235" s="22">
        <v>1227</v>
      </c>
      <c r="CY1235" s="13" t="s">
        <v>2730</v>
      </c>
      <c r="CZ1235" s="14" t="s">
        <v>2731</v>
      </c>
      <c r="DA1235" s="13" t="s">
        <v>96</v>
      </c>
      <c r="DB1235" s="13" t="s">
        <v>46</v>
      </c>
      <c r="DC1235" s="40"/>
      <c r="DD1235" s="13" t="str">
        <f t="shared" si="275"/>
        <v/>
      </c>
      <c r="DE1235" s="13" t="str">
        <f t="shared" si="276"/>
        <v/>
      </c>
      <c r="DF1235" s="13" t="str">
        <f t="shared" si="277"/>
        <v/>
      </c>
      <c r="DG1235" s="40">
        <f t="shared" si="278"/>
        <v>0</v>
      </c>
      <c r="DH1235" s="13" t="str">
        <f t="shared" si="272"/>
        <v/>
      </c>
      <c r="DI1235" s="22" t="str">
        <f t="shared" si="273"/>
        <v/>
      </c>
      <c r="DJ1235" s="13" t="str">
        <f>IF(DI1235="","",RANK(DI1235,$DI$9:$DI$1415,1)+COUNTIF($DI$9:DI1235,DI1235)-1)</f>
        <v/>
      </c>
      <c r="DK1235" s="13" t="str">
        <f t="shared" si="274"/>
        <v/>
      </c>
      <c r="DL1235" s="13" t="str">
        <f t="shared" si="279"/>
        <v/>
      </c>
      <c r="DM1235" s="14" t="str">
        <f t="shared" si="280"/>
        <v/>
      </c>
      <c r="DN1235" s="13" t="str">
        <f t="shared" si="281"/>
        <v/>
      </c>
      <c r="DO1235" s="40">
        <f t="shared" si="282"/>
        <v>0</v>
      </c>
      <c r="DP1235" s="40"/>
      <c r="DQ1235" s="13" t="str">
        <f t="shared" si="283"/>
        <v/>
      </c>
      <c r="DR1235" s="13"/>
      <c r="DS1235" s="13"/>
    </row>
    <row r="1236" spans="1:123" x14ac:dyDescent="0.2">
      <c r="A1236" s="22"/>
      <c r="B1236" s="22"/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22"/>
      <c r="AH1236" s="22"/>
      <c r="AI1236" s="22"/>
      <c r="AJ1236" s="22"/>
      <c r="AK1236" s="22"/>
      <c r="AL1236" s="22"/>
      <c r="AM1236" s="22"/>
      <c r="AN1236" s="22"/>
      <c r="AO1236" s="22"/>
      <c r="AP1236" s="22"/>
      <c r="AQ1236" s="22"/>
      <c r="AR1236" s="22"/>
      <c r="AS1236" s="22"/>
      <c r="AT1236" s="22"/>
      <c r="AU1236" s="22"/>
      <c r="AV1236" s="22"/>
      <c r="AW1236" s="22"/>
      <c r="AX1236" s="22"/>
      <c r="AY1236" s="22"/>
      <c r="AZ1236" s="22"/>
      <c r="BA1236" s="22"/>
      <c r="BB1236" s="22"/>
      <c r="BC1236" s="22"/>
      <c r="BD1236" s="22"/>
      <c r="BE1236" s="22"/>
      <c r="BF1236" s="22"/>
      <c r="BG1236" s="22"/>
      <c r="BH1236" s="22"/>
      <c r="BI1236" s="22"/>
      <c r="BJ1236" s="22"/>
      <c r="BK1236" s="22"/>
      <c r="BL1236" s="22"/>
      <c r="BM1236" s="22"/>
      <c r="BN1236" s="22"/>
      <c r="BO1236" s="22"/>
      <c r="BP1236" s="22"/>
      <c r="BQ1236" s="22"/>
      <c r="BR1236" s="22"/>
      <c r="BS1236" s="22"/>
      <c r="BT1236" s="22"/>
      <c r="BU1236" s="22"/>
      <c r="BV1236" s="22"/>
      <c r="BW1236" s="22"/>
      <c r="BX1236" s="22"/>
      <c r="BY1236" s="22"/>
      <c r="BZ1236" s="22"/>
      <c r="CA1236" s="22"/>
      <c r="CB1236" s="22"/>
      <c r="CC1236" s="22"/>
      <c r="CD1236" s="22"/>
      <c r="CE1236" s="22"/>
      <c r="CF1236" s="22"/>
      <c r="CG1236" s="22"/>
      <c r="CH1236" s="22"/>
      <c r="CI1236" s="22"/>
      <c r="CJ1236" s="22"/>
      <c r="CK1236" s="22"/>
      <c r="CL1236" s="22"/>
      <c r="CM1236" s="22"/>
      <c r="CN1236" s="22"/>
      <c r="CO1236" s="22"/>
      <c r="CP1236" s="22"/>
      <c r="CQ1236" s="22"/>
      <c r="CR1236" s="22"/>
      <c r="CS1236" s="22"/>
      <c r="CT1236" s="22"/>
      <c r="CU1236" s="22"/>
      <c r="CV1236" s="22"/>
      <c r="CW1236" s="22"/>
      <c r="CX1236" s="22">
        <v>1228</v>
      </c>
      <c r="CY1236" s="13" t="s">
        <v>2732</v>
      </c>
      <c r="CZ1236" s="14" t="s">
        <v>2733</v>
      </c>
      <c r="DA1236" s="13" t="s">
        <v>95</v>
      </c>
      <c r="DB1236" s="13" t="s">
        <v>46</v>
      </c>
      <c r="DC1236" s="40"/>
      <c r="DD1236" s="13" t="str">
        <f t="shared" si="275"/>
        <v/>
      </c>
      <c r="DE1236" s="13" t="str">
        <f t="shared" si="276"/>
        <v/>
      </c>
      <c r="DF1236" s="13" t="str">
        <f t="shared" si="277"/>
        <v/>
      </c>
      <c r="DG1236" s="40">
        <f t="shared" si="278"/>
        <v>0</v>
      </c>
      <c r="DH1236" s="13" t="str">
        <f t="shared" si="272"/>
        <v/>
      </c>
      <c r="DI1236" s="22" t="str">
        <f t="shared" si="273"/>
        <v/>
      </c>
      <c r="DJ1236" s="13" t="str">
        <f>IF(DI1236="","",RANK(DI1236,$DI$9:$DI$1415,1)+COUNTIF($DI$9:DI1236,DI1236)-1)</f>
        <v/>
      </c>
      <c r="DK1236" s="13" t="str">
        <f t="shared" si="274"/>
        <v/>
      </c>
      <c r="DL1236" s="13" t="str">
        <f t="shared" si="279"/>
        <v/>
      </c>
      <c r="DM1236" s="14" t="str">
        <f t="shared" si="280"/>
        <v/>
      </c>
      <c r="DN1236" s="13" t="str">
        <f t="shared" si="281"/>
        <v/>
      </c>
      <c r="DO1236" s="40">
        <f t="shared" si="282"/>
        <v>0</v>
      </c>
      <c r="DP1236" s="40"/>
      <c r="DQ1236" s="13" t="str">
        <f t="shared" si="283"/>
        <v/>
      </c>
      <c r="DR1236" s="13"/>
      <c r="DS1236" s="13"/>
    </row>
    <row r="1237" spans="1:123" x14ac:dyDescent="0.2">
      <c r="A1237" s="22"/>
      <c r="B1237" s="22"/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22"/>
      <c r="AH1237" s="22"/>
      <c r="AI1237" s="22"/>
      <c r="AJ1237" s="22"/>
      <c r="AK1237" s="22"/>
      <c r="AL1237" s="22"/>
      <c r="AM1237" s="22"/>
      <c r="AN1237" s="22"/>
      <c r="AO1237" s="22"/>
      <c r="AP1237" s="22"/>
      <c r="AQ1237" s="22"/>
      <c r="AR1237" s="22"/>
      <c r="AS1237" s="22"/>
      <c r="AT1237" s="22"/>
      <c r="AU1237" s="22"/>
      <c r="AV1237" s="22"/>
      <c r="AW1237" s="22"/>
      <c r="AX1237" s="22"/>
      <c r="AY1237" s="22"/>
      <c r="AZ1237" s="22"/>
      <c r="BA1237" s="22"/>
      <c r="BB1237" s="22"/>
      <c r="BC1237" s="22"/>
      <c r="BD1237" s="22"/>
      <c r="BE1237" s="22"/>
      <c r="BF1237" s="22"/>
      <c r="BG1237" s="22"/>
      <c r="BH1237" s="22"/>
      <c r="BI1237" s="22"/>
      <c r="BJ1237" s="22"/>
      <c r="BK1237" s="22"/>
      <c r="BL1237" s="22"/>
      <c r="BM1237" s="22"/>
      <c r="BN1237" s="22"/>
      <c r="BO1237" s="22"/>
      <c r="BP1237" s="22"/>
      <c r="BQ1237" s="22"/>
      <c r="BR1237" s="22"/>
      <c r="BS1237" s="22"/>
      <c r="BT1237" s="22"/>
      <c r="BU1237" s="22"/>
      <c r="BV1237" s="22"/>
      <c r="BW1237" s="22"/>
      <c r="BX1237" s="22"/>
      <c r="BY1237" s="22"/>
      <c r="BZ1237" s="22"/>
      <c r="CA1237" s="22"/>
      <c r="CB1237" s="22"/>
      <c r="CC1237" s="22"/>
      <c r="CD1237" s="22"/>
      <c r="CE1237" s="22"/>
      <c r="CF1237" s="22"/>
      <c r="CG1237" s="22"/>
      <c r="CH1237" s="22"/>
      <c r="CI1237" s="22"/>
      <c r="CJ1237" s="22"/>
      <c r="CK1237" s="22"/>
      <c r="CL1237" s="22"/>
      <c r="CM1237" s="22"/>
      <c r="CN1237" s="22"/>
      <c r="CO1237" s="22"/>
      <c r="CP1237" s="22"/>
      <c r="CQ1237" s="22"/>
      <c r="CR1237" s="22"/>
      <c r="CS1237" s="22"/>
      <c r="CT1237" s="22"/>
      <c r="CU1237" s="22"/>
      <c r="CV1237" s="22"/>
      <c r="CW1237" s="22"/>
      <c r="CX1237" s="22">
        <v>1229</v>
      </c>
      <c r="CY1237" s="13" t="s">
        <v>2734</v>
      </c>
      <c r="CZ1237" s="14" t="s">
        <v>2735</v>
      </c>
      <c r="DA1237" s="13" t="s">
        <v>95</v>
      </c>
      <c r="DB1237" s="13" t="s">
        <v>46</v>
      </c>
      <c r="DC1237" s="40"/>
      <c r="DD1237" s="13" t="str">
        <f t="shared" si="275"/>
        <v/>
      </c>
      <c r="DE1237" s="13" t="str">
        <f t="shared" si="276"/>
        <v/>
      </c>
      <c r="DF1237" s="13" t="str">
        <f t="shared" si="277"/>
        <v/>
      </c>
      <c r="DG1237" s="40">
        <f t="shared" si="278"/>
        <v>0</v>
      </c>
      <c r="DH1237" s="13" t="str">
        <f t="shared" si="272"/>
        <v/>
      </c>
      <c r="DI1237" s="22" t="str">
        <f t="shared" si="273"/>
        <v/>
      </c>
      <c r="DJ1237" s="13" t="str">
        <f>IF(DI1237="","",RANK(DI1237,$DI$9:$DI$1415,1)+COUNTIF($DI$9:DI1237,DI1237)-1)</f>
        <v/>
      </c>
      <c r="DK1237" s="13" t="str">
        <f t="shared" si="274"/>
        <v/>
      </c>
      <c r="DL1237" s="13" t="str">
        <f t="shared" si="279"/>
        <v/>
      </c>
      <c r="DM1237" s="14" t="str">
        <f t="shared" si="280"/>
        <v/>
      </c>
      <c r="DN1237" s="13" t="str">
        <f t="shared" si="281"/>
        <v/>
      </c>
      <c r="DO1237" s="40">
        <f t="shared" si="282"/>
        <v>0</v>
      </c>
      <c r="DP1237" s="40"/>
      <c r="DQ1237" s="13" t="str">
        <f t="shared" si="283"/>
        <v/>
      </c>
      <c r="DR1237" s="13"/>
      <c r="DS1237" s="13"/>
    </row>
    <row r="1238" spans="1:123" x14ac:dyDescent="0.2">
      <c r="A1238" s="22"/>
      <c r="B1238" s="22"/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22"/>
      <c r="AH1238" s="22"/>
      <c r="AI1238" s="22"/>
      <c r="AJ1238" s="22"/>
      <c r="AK1238" s="22"/>
      <c r="AL1238" s="22"/>
      <c r="AM1238" s="22"/>
      <c r="AN1238" s="22"/>
      <c r="AO1238" s="22"/>
      <c r="AP1238" s="22"/>
      <c r="AQ1238" s="22"/>
      <c r="AR1238" s="22"/>
      <c r="AS1238" s="22"/>
      <c r="AT1238" s="22"/>
      <c r="AU1238" s="22"/>
      <c r="AV1238" s="22"/>
      <c r="AW1238" s="22"/>
      <c r="AX1238" s="22"/>
      <c r="AY1238" s="22"/>
      <c r="AZ1238" s="22"/>
      <c r="BA1238" s="22"/>
      <c r="BB1238" s="22"/>
      <c r="BC1238" s="22"/>
      <c r="BD1238" s="22"/>
      <c r="BE1238" s="22"/>
      <c r="BF1238" s="22"/>
      <c r="BG1238" s="22"/>
      <c r="BH1238" s="22"/>
      <c r="BI1238" s="22"/>
      <c r="BJ1238" s="22"/>
      <c r="BK1238" s="22"/>
      <c r="BL1238" s="22"/>
      <c r="BM1238" s="22"/>
      <c r="BN1238" s="22"/>
      <c r="BO1238" s="22"/>
      <c r="BP1238" s="22"/>
      <c r="BQ1238" s="22"/>
      <c r="BR1238" s="22"/>
      <c r="BS1238" s="22"/>
      <c r="BT1238" s="22"/>
      <c r="BU1238" s="22"/>
      <c r="BV1238" s="22"/>
      <c r="BW1238" s="22"/>
      <c r="BX1238" s="22"/>
      <c r="BY1238" s="22"/>
      <c r="BZ1238" s="22"/>
      <c r="CA1238" s="22"/>
      <c r="CB1238" s="22"/>
      <c r="CC1238" s="22"/>
      <c r="CD1238" s="22"/>
      <c r="CE1238" s="22"/>
      <c r="CF1238" s="22"/>
      <c r="CG1238" s="22"/>
      <c r="CH1238" s="22"/>
      <c r="CI1238" s="22"/>
      <c r="CJ1238" s="22"/>
      <c r="CK1238" s="22"/>
      <c r="CL1238" s="22"/>
      <c r="CM1238" s="22"/>
      <c r="CN1238" s="22"/>
      <c r="CO1238" s="22"/>
      <c r="CP1238" s="22"/>
      <c r="CQ1238" s="22"/>
      <c r="CR1238" s="22"/>
      <c r="CS1238" s="22"/>
      <c r="CT1238" s="22"/>
      <c r="CU1238" s="22"/>
      <c r="CV1238" s="22"/>
      <c r="CW1238" s="22"/>
      <c r="CX1238" s="22">
        <v>1230</v>
      </c>
      <c r="CY1238" s="13" t="s">
        <v>2736</v>
      </c>
      <c r="CZ1238" s="14" t="s">
        <v>2737</v>
      </c>
      <c r="DA1238" s="13" t="s">
        <v>95</v>
      </c>
      <c r="DB1238" s="13" t="s">
        <v>46</v>
      </c>
      <c r="DC1238" s="40"/>
      <c r="DD1238" s="13" t="str">
        <f t="shared" si="275"/>
        <v/>
      </c>
      <c r="DE1238" s="13" t="str">
        <f t="shared" si="276"/>
        <v/>
      </c>
      <c r="DF1238" s="13" t="str">
        <f t="shared" si="277"/>
        <v/>
      </c>
      <c r="DG1238" s="40">
        <f t="shared" si="278"/>
        <v>0</v>
      </c>
      <c r="DH1238" s="13" t="str">
        <f t="shared" si="272"/>
        <v/>
      </c>
      <c r="DI1238" s="22" t="str">
        <f t="shared" si="273"/>
        <v/>
      </c>
      <c r="DJ1238" s="13" t="str">
        <f>IF(DI1238="","",RANK(DI1238,$DI$9:$DI$1415,1)+COUNTIF($DI$9:DI1238,DI1238)-1)</f>
        <v/>
      </c>
      <c r="DK1238" s="13" t="str">
        <f t="shared" si="274"/>
        <v/>
      </c>
      <c r="DL1238" s="13" t="str">
        <f t="shared" si="279"/>
        <v/>
      </c>
      <c r="DM1238" s="14" t="str">
        <f t="shared" si="280"/>
        <v/>
      </c>
      <c r="DN1238" s="13" t="str">
        <f t="shared" si="281"/>
        <v/>
      </c>
      <c r="DO1238" s="40">
        <f t="shared" si="282"/>
        <v>0</v>
      </c>
      <c r="DP1238" s="40"/>
      <c r="DQ1238" s="13" t="str">
        <f t="shared" si="283"/>
        <v/>
      </c>
      <c r="DR1238" s="13"/>
      <c r="DS1238" s="13"/>
    </row>
    <row r="1239" spans="1:123" x14ac:dyDescent="0.2">
      <c r="A1239" s="22"/>
      <c r="B1239" s="22"/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22"/>
      <c r="AH1239" s="22"/>
      <c r="AI1239" s="22"/>
      <c r="AJ1239" s="22"/>
      <c r="AK1239" s="22"/>
      <c r="AL1239" s="22"/>
      <c r="AM1239" s="22"/>
      <c r="AN1239" s="22"/>
      <c r="AO1239" s="22"/>
      <c r="AP1239" s="22"/>
      <c r="AQ1239" s="22"/>
      <c r="AR1239" s="22"/>
      <c r="AS1239" s="22"/>
      <c r="AT1239" s="22"/>
      <c r="AU1239" s="22"/>
      <c r="AV1239" s="22"/>
      <c r="AW1239" s="22"/>
      <c r="AX1239" s="22"/>
      <c r="AY1239" s="22"/>
      <c r="AZ1239" s="22"/>
      <c r="BA1239" s="22"/>
      <c r="BB1239" s="22"/>
      <c r="BC1239" s="22"/>
      <c r="BD1239" s="22"/>
      <c r="BE1239" s="22"/>
      <c r="BF1239" s="22"/>
      <c r="BG1239" s="22"/>
      <c r="BH1239" s="22"/>
      <c r="BI1239" s="22"/>
      <c r="BJ1239" s="22"/>
      <c r="BK1239" s="22"/>
      <c r="BL1239" s="22"/>
      <c r="BM1239" s="22"/>
      <c r="BN1239" s="22"/>
      <c r="BO1239" s="22"/>
      <c r="BP1239" s="22"/>
      <c r="BQ1239" s="22"/>
      <c r="BR1239" s="22"/>
      <c r="BS1239" s="22"/>
      <c r="BT1239" s="22"/>
      <c r="BU1239" s="22"/>
      <c r="BV1239" s="22"/>
      <c r="BW1239" s="22"/>
      <c r="BX1239" s="22"/>
      <c r="BY1239" s="22"/>
      <c r="BZ1239" s="22"/>
      <c r="CA1239" s="22"/>
      <c r="CB1239" s="22"/>
      <c r="CC1239" s="22"/>
      <c r="CD1239" s="22"/>
      <c r="CE1239" s="22"/>
      <c r="CF1239" s="22"/>
      <c r="CG1239" s="22"/>
      <c r="CH1239" s="22"/>
      <c r="CI1239" s="22"/>
      <c r="CJ1239" s="22"/>
      <c r="CK1239" s="22"/>
      <c r="CL1239" s="22"/>
      <c r="CM1239" s="22"/>
      <c r="CN1239" s="22"/>
      <c r="CO1239" s="22"/>
      <c r="CP1239" s="22"/>
      <c r="CQ1239" s="22"/>
      <c r="CR1239" s="22"/>
      <c r="CS1239" s="22"/>
      <c r="CT1239" s="22"/>
      <c r="CU1239" s="22"/>
      <c r="CV1239" s="22"/>
      <c r="CW1239" s="22"/>
      <c r="CX1239" s="22">
        <v>1231</v>
      </c>
      <c r="CY1239" s="13" t="s">
        <v>2738</v>
      </c>
      <c r="CZ1239" s="14" t="s">
        <v>2739</v>
      </c>
      <c r="DA1239" s="13" t="s">
        <v>95</v>
      </c>
      <c r="DB1239" s="13" t="s">
        <v>101</v>
      </c>
      <c r="DC1239" s="40"/>
      <c r="DD1239" s="13" t="str">
        <f t="shared" si="275"/>
        <v/>
      </c>
      <c r="DE1239" s="13" t="str">
        <f t="shared" si="276"/>
        <v/>
      </c>
      <c r="DF1239" s="13" t="str">
        <f t="shared" si="277"/>
        <v/>
      </c>
      <c r="DG1239" s="40">
        <f t="shared" si="278"/>
        <v>0</v>
      </c>
      <c r="DH1239" s="13" t="str">
        <f t="shared" si="272"/>
        <v/>
      </c>
      <c r="DI1239" s="22" t="str">
        <f t="shared" si="273"/>
        <v/>
      </c>
      <c r="DJ1239" s="13" t="str">
        <f>IF(DI1239="","",RANK(DI1239,$DI$9:$DI$1415,1)+COUNTIF($DI$9:DI1239,DI1239)-1)</f>
        <v/>
      </c>
      <c r="DK1239" s="13" t="str">
        <f t="shared" si="274"/>
        <v/>
      </c>
      <c r="DL1239" s="13" t="str">
        <f t="shared" si="279"/>
        <v/>
      </c>
      <c r="DM1239" s="14" t="str">
        <f t="shared" si="280"/>
        <v/>
      </c>
      <c r="DN1239" s="13" t="str">
        <f t="shared" si="281"/>
        <v/>
      </c>
      <c r="DO1239" s="40">
        <f t="shared" si="282"/>
        <v>0</v>
      </c>
      <c r="DP1239" s="40"/>
      <c r="DQ1239" s="13" t="str">
        <f t="shared" si="283"/>
        <v/>
      </c>
      <c r="DR1239" s="13"/>
      <c r="DS1239" s="13"/>
    </row>
    <row r="1240" spans="1:123" x14ac:dyDescent="0.2">
      <c r="A1240" s="22"/>
      <c r="B1240" s="22"/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22"/>
      <c r="AH1240" s="22"/>
      <c r="AI1240" s="22"/>
      <c r="AJ1240" s="22"/>
      <c r="AK1240" s="22"/>
      <c r="AL1240" s="22"/>
      <c r="AM1240" s="22"/>
      <c r="AN1240" s="22"/>
      <c r="AO1240" s="22"/>
      <c r="AP1240" s="22"/>
      <c r="AQ1240" s="22"/>
      <c r="AR1240" s="22"/>
      <c r="AS1240" s="22"/>
      <c r="AT1240" s="22"/>
      <c r="AU1240" s="22"/>
      <c r="AV1240" s="22"/>
      <c r="AW1240" s="22"/>
      <c r="AX1240" s="22"/>
      <c r="AY1240" s="22"/>
      <c r="AZ1240" s="22"/>
      <c r="BA1240" s="22"/>
      <c r="BB1240" s="22"/>
      <c r="BC1240" s="22"/>
      <c r="BD1240" s="22"/>
      <c r="BE1240" s="22"/>
      <c r="BF1240" s="22"/>
      <c r="BG1240" s="22"/>
      <c r="BH1240" s="22"/>
      <c r="BI1240" s="22"/>
      <c r="BJ1240" s="22"/>
      <c r="BK1240" s="22"/>
      <c r="BL1240" s="22"/>
      <c r="BM1240" s="22"/>
      <c r="BN1240" s="22"/>
      <c r="BO1240" s="22"/>
      <c r="BP1240" s="22"/>
      <c r="BQ1240" s="22"/>
      <c r="BR1240" s="22"/>
      <c r="BS1240" s="22"/>
      <c r="BT1240" s="22"/>
      <c r="BU1240" s="22"/>
      <c r="BV1240" s="22"/>
      <c r="BW1240" s="22"/>
      <c r="BX1240" s="22"/>
      <c r="BY1240" s="22"/>
      <c r="BZ1240" s="22"/>
      <c r="CA1240" s="22"/>
      <c r="CB1240" s="22"/>
      <c r="CC1240" s="22"/>
      <c r="CD1240" s="22"/>
      <c r="CE1240" s="22"/>
      <c r="CF1240" s="22"/>
      <c r="CG1240" s="22"/>
      <c r="CH1240" s="22"/>
      <c r="CI1240" s="22"/>
      <c r="CJ1240" s="22"/>
      <c r="CK1240" s="22"/>
      <c r="CL1240" s="22"/>
      <c r="CM1240" s="22"/>
      <c r="CN1240" s="22"/>
      <c r="CO1240" s="22"/>
      <c r="CP1240" s="22"/>
      <c r="CQ1240" s="22"/>
      <c r="CR1240" s="22"/>
      <c r="CS1240" s="22"/>
      <c r="CT1240" s="22"/>
      <c r="CU1240" s="22"/>
      <c r="CV1240" s="22"/>
      <c r="CW1240" s="22"/>
      <c r="CX1240" s="22">
        <v>1232</v>
      </c>
      <c r="CY1240" s="13" t="s">
        <v>2740</v>
      </c>
      <c r="CZ1240" s="14" t="s">
        <v>375</v>
      </c>
      <c r="DA1240" s="13" t="s">
        <v>375</v>
      </c>
      <c r="DB1240" s="13" t="s">
        <v>375</v>
      </c>
      <c r="DC1240" s="40"/>
      <c r="DD1240" s="13" t="str">
        <f t="shared" si="275"/>
        <v/>
      </c>
      <c r="DE1240" s="13" t="str">
        <f t="shared" si="276"/>
        <v/>
      </c>
      <c r="DF1240" s="13" t="str">
        <f t="shared" si="277"/>
        <v/>
      </c>
      <c r="DG1240" s="40">
        <f t="shared" si="278"/>
        <v>0</v>
      </c>
      <c r="DH1240" s="13" t="str">
        <f t="shared" si="272"/>
        <v/>
      </c>
      <c r="DI1240" s="22" t="str">
        <f t="shared" si="273"/>
        <v/>
      </c>
      <c r="DJ1240" s="13" t="str">
        <f>IF(DI1240="","",RANK(DI1240,$DI$9:$DI$1415,1)+COUNTIF($DI$9:DI1240,DI1240)-1)</f>
        <v/>
      </c>
      <c r="DK1240" s="13" t="str">
        <f t="shared" si="274"/>
        <v/>
      </c>
      <c r="DL1240" s="13" t="str">
        <f t="shared" si="279"/>
        <v/>
      </c>
      <c r="DM1240" s="14" t="str">
        <f t="shared" si="280"/>
        <v/>
      </c>
      <c r="DN1240" s="13" t="str">
        <f t="shared" si="281"/>
        <v/>
      </c>
      <c r="DO1240" s="40">
        <f t="shared" si="282"/>
        <v>0</v>
      </c>
      <c r="DP1240" s="40"/>
      <c r="DQ1240" s="13" t="str">
        <f t="shared" si="283"/>
        <v/>
      </c>
      <c r="DR1240" s="13"/>
      <c r="DS1240" s="13"/>
    </row>
    <row r="1241" spans="1:123" x14ac:dyDescent="0.2">
      <c r="A1241" s="22"/>
      <c r="B1241" s="22"/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22"/>
      <c r="AH1241" s="22"/>
      <c r="AI1241" s="22"/>
      <c r="AJ1241" s="22"/>
      <c r="AK1241" s="22"/>
      <c r="AL1241" s="22"/>
      <c r="AM1241" s="22"/>
      <c r="AN1241" s="22"/>
      <c r="AO1241" s="22"/>
      <c r="AP1241" s="22"/>
      <c r="AQ1241" s="22"/>
      <c r="AR1241" s="22"/>
      <c r="AS1241" s="22"/>
      <c r="AT1241" s="22"/>
      <c r="AU1241" s="22"/>
      <c r="AV1241" s="22"/>
      <c r="AW1241" s="22"/>
      <c r="AX1241" s="22"/>
      <c r="AY1241" s="22"/>
      <c r="AZ1241" s="22"/>
      <c r="BA1241" s="22"/>
      <c r="BB1241" s="22"/>
      <c r="BC1241" s="22"/>
      <c r="BD1241" s="22"/>
      <c r="BE1241" s="22"/>
      <c r="BF1241" s="22"/>
      <c r="BG1241" s="22"/>
      <c r="BH1241" s="22"/>
      <c r="BI1241" s="22"/>
      <c r="BJ1241" s="22"/>
      <c r="BK1241" s="22"/>
      <c r="BL1241" s="22"/>
      <c r="BM1241" s="22"/>
      <c r="BN1241" s="22"/>
      <c r="BO1241" s="22"/>
      <c r="BP1241" s="22"/>
      <c r="BQ1241" s="22"/>
      <c r="BR1241" s="22"/>
      <c r="BS1241" s="22"/>
      <c r="BT1241" s="22"/>
      <c r="BU1241" s="22"/>
      <c r="BV1241" s="22"/>
      <c r="BW1241" s="22"/>
      <c r="BX1241" s="22"/>
      <c r="BY1241" s="22"/>
      <c r="BZ1241" s="22"/>
      <c r="CA1241" s="22"/>
      <c r="CB1241" s="22"/>
      <c r="CC1241" s="22"/>
      <c r="CD1241" s="22"/>
      <c r="CE1241" s="22"/>
      <c r="CF1241" s="22"/>
      <c r="CG1241" s="22"/>
      <c r="CH1241" s="22"/>
      <c r="CI1241" s="22"/>
      <c r="CJ1241" s="22"/>
      <c r="CK1241" s="22"/>
      <c r="CL1241" s="22"/>
      <c r="CM1241" s="22"/>
      <c r="CN1241" s="22"/>
      <c r="CO1241" s="22"/>
      <c r="CP1241" s="22"/>
      <c r="CQ1241" s="22"/>
      <c r="CR1241" s="22"/>
      <c r="CS1241" s="22"/>
      <c r="CT1241" s="22"/>
      <c r="CU1241" s="22"/>
      <c r="CV1241" s="22"/>
      <c r="CW1241" s="22"/>
      <c r="CX1241" s="22">
        <v>1233</v>
      </c>
      <c r="CY1241" s="13" t="s">
        <v>2741</v>
      </c>
      <c r="CZ1241" s="14" t="s">
        <v>2742</v>
      </c>
      <c r="DA1241" s="13" t="s">
        <v>95</v>
      </c>
      <c r="DB1241" s="13" t="s">
        <v>101</v>
      </c>
      <c r="DC1241" s="40"/>
      <c r="DD1241" s="13" t="str">
        <f t="shared" si="275"/>
        <v/>
      </c>
      <c r="DE1241" s="13" t="str">
        <f t="shared" si="276"/>
        <v/>
      </c>
      <c r="DF1241" s="13" t="str">
        <f t="shared" si="277"/>
        <v/>
      </c>
      <c r="DG1241" s="40">
        <f t="shared" si="278"/>
        <v>0</v>
      </c>
      <c r="DH1241" s="13" t="str">
        <f t="shared" si="272"/>
        <v/>
      </c>
      <c r="DI1241" s="22" t="str">
        <f t="shared" si="273"/>
        <v/>
      </c>
      <c r="DJ1241" s="13" t="str">
        <f>IF(DI1241="","",RANK(DI1241,$DI$9:$DI$1415,1)+COUNTIF($DI$9:DI1241,DI1241)-1)</f>
        <v/>
      </c>
      <c r="DK1241" s="13" t="str">
        <f t="shared" si="274"/>
        <v/>
      </c>
      <c r="DL1241" s="13" t="str">
        <f t="shared" si="279"/>
        <v/>
      </c>
      <c r="DM1241" s="14" t="str">
        <f t="shared" si="280"/>
        <v/>
      </c>
      <c r="DN1241" s="13" t="str">
        <f t="shared" si="281"/>
        <v/>
      </c>
      <c r="DO1241" s="40">
        <f t="shared" si="282"/>
        <v>0</v>
      </c>
      <c r="DP1241" s="40"/>
      <c r="DQ1241" s="13" t="str">
        <f t="shared" si="283"/>
        <v/>
      </c>
      <c r="DR1241" s="13"/>
      <c r="DS1241" s="13"/>
    </row>
    <row r="1242" spans="1:123" x14ac:dyDescent="0.2">
      <c r="A1242" s="22"/>
      <c r="B1242" s="22"/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22"/>
      <c r="AH1242" s="22"/>
      <c r="AI1242" s="22"/>
      <c r="AJ1242" s="22"/>
      <c r="AK1242" s="22"/>
      <c r="AL1242" s="22"/>
      <c r="AM1242" s="22"/>
      <c r="AN1242" s="22"/>
      <c r="AO1242" s="22"/>
      <c r="AP1242" s="22"/>
      <c r="AQ1242" s="22"/>
      <c r="AR1242" s="22"/>
      <c r="AS1242" s="22"/>
      <c r="AT1242" s="22"/>
      <c r="AU1242" s="22"/>
      <c r="AV1242" s="22"/>
      <c r="AW1242" s="22"/>
      <c r="AX1242" s="22"/>
      <c r="AY1242" s="22"/>
      <c r="AZ1242" s="22"/>
      <c r="BA1242" s="22"/>
      <c r="BB1242" s="22"/>
      <c r="BC1242" s="22"/>
      <c r="BD1242" s="22"/>
      <c r="BE1242" s="22"/>
      <c r="BF1242" s="22"/>
      <c r="BG1242" s="22"/>
      <c r="BH1242" s="22"/>
      <c r="BI1242" s="22"/>
      <c r="BJ1242" s="22"/>
      <c r="BK1242" s="22"/>
      <c r="BL1242" s="22"/>
      <c r="BM1242" s="22"/>
      <c r="BN1242" s="22"/>
      <c r="BO1242" s="22"/>
      <c r="BP1242" s="22"/>
      <c r="BQ1242" s="22"/>
      <c r="BR1242" s="22"/>
      <c r="BS1242" s="22"/>
      <c r="BT1242" s="22"/>
      <c r="BU1242" s="22"/>
      <c r="BV1242" s="22"/>
      <c r="BW1242" s="22"/>
      <c r="BX1242" s="22"/>
      <c r="BY1242" s="22"/>
      <c r="BZ1242" s="22"/>
      <c r="CA1242" s="22"/>
      <c r="CB1242" s="22"/>
      <c r="CC1242" s="22"/>
      <c r="CD1242" s="22"/>
      <c r="CE1242" s="22"/>
      <c r="CF1242" s="22"/>
      <c r="CG1242" s="22"/>
      <c r="CH1242" s="22"/>
      <c r="CI1242" s="22"/>
      <c r="CJ1242" s="22"/>
      <c r="CK1242" s="22"/>
      <c r="CL1242" s="22"/>
      <c r="CM1242" s="22"/>
      <c r="CN1242" s="22"/>
      <c r="CO1242" s="22"/>
      <c r="CP1242" s="22"/>
      <c r="CQ1242" s="22"/>
      <c r="CR1242" s="22"/>
      <c r="CS1242" s="22"/>
      <c r="CT1242" s="22"/>
      <c r="CU1242" s="22"/>
      <c r="CV1242" s="22"/>
      <c r="CW1242" s="22"/>
      <c r="CX1242" s="22">
        <v>1234</v>
      </c>
      <c r="CY1242" s="13" t="s">
        <v>2743</v>
      </c>
      <c r="CZ1242" s="14" t="s">
        <v>2744</v>
      </c>
      <c r="DA1242" s="13" t="s">
        <v>95</v>
      </c>
      <c r="DB1242" s="13" t="s">
        <v>101</v>
      </c>
      <c r="DC1242" s="40"/>
      <c r="DD1242" s="13" t="str">
        <f t="shared" si="275"/>
        <v/>
      </c>
      <c r="DE1242" s="13" t="str">
        <f t="shared" si="276"/>
        <v/>
      </c>
      <c r="DF1242" s="13" t="str">
        <f t="shared" si="277"/>
        <v/>
      </c>
      <c r="DG1242" s="40">
        <f t="shared" si="278"/>
        <v>0</v>
      </c>
      <c r="DH1242" s="13" t="str">
        <f t="shared" si="272"/>
        <v/>
      </c>
      <c r="DI1242" s="22" t="str">
        <f t="shared" si="273"/>
        <v/>
      </c>
      <c r="DJ1242" s="13" t="str">
        <f>IF(DI1242="","",RANK(DI1242,$DI$9:$DI$1415,1)+COUNTIF($DI$9:DI1242,DI1242)-1)</f>
        <v/>
      </c>
      <c r="DK1242" s="13" t="str">
        <f t="shared" si="274"/>
        <v/>
      </c>
      <c r="DL1242" s="13" t="str">
        <f t="shared" si="279"/>
        <v/>
      </c>
      <c r="DM1242" s="14" t="str">
        <f t="shared" si="280"/>
        <v/>
      </c>
      <c r="DN1242" s="13" t="str">
        <f t="shared" si="281"/>
        <v/>
      </c>
      <c r="DO1242" s="40">
        <f t="shared" si="282"/>
        <v>0</v>
      </c>
      <c r="DP1242" s="40"/>
      <c r="DQ1242" s="13" t="str">
        <f t="shared" si="283"/>
        <v/>
      </c>
      <c r="DR1242" s="13"/>
      <c r="DS1242" s="13"/>
    </row>
    <row r="1243" spans="1:123" x14ac:dyDescent="0.2">
      <c r="A1243" s="22"/>
      <c r="B1243" s="22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22"/>
      <c r="AH1243" s="22"/>
      <c r="AI1243" s="22"/>
      <c r="AJ1243" s="22"/>
      <c r="AK1243" s="22"/>
      <c r="AL1243" s="22"/>
      <c r="AM1243" s="22"/>
      <c r="AN1243" s="22"/>
      <c r="AO1243" s="22"/>
      <c r="AP1243" s="22"/>
      <c r="AQ1243" s="22"/>
      <c r="AR1243" s="22"/>
      <c r="AS1243" s="22"/>
      <c r="AT1243" s="22"/>
      <c r="AU1243" s="22"/>
      <c r="AV1243" s="22"/>
      <c r="AW1243" s="22"/>
      <c r="AX1243" s="22"/>
      <c r="AY1243" s="22"/>
      <c r="AZ1243" s="22"/>
      <c r="BA1243" s="22"/>
      <c r="BB1243" s="22"/>
      <c r="BC1243" s="22"/>
      <c r="BD1243" s="22"/>
      <c r="BE1243" s="22"/>
      <c r="BF1243" s="22"/>
      <c r="BG1243" s="22"/>
      <c r="BH1243" s="22"/>
      <c r="BI1243" s="22"/>
      <c r="BJ1243" s="22"/>
      <c r="BK1243" s="22"/>
      <c r="BL1243" s="22"/>
      <c r="BM1243" s="22"/>
      <c r="BN1243" s="22"/>
      <c r="BO1243" s="22"/>
      <c r="BP1243" s="22"/>
      <c r="BQ1243" s="22"/>
      <c r="BR1243" s="22"/>
      <c r="BS1243" s="22"/>
      <c r="BT1243" s="22"/>
      <c r="BU1243" s="22"/>
      <c r="BV1243" s="22"/>
      <c r="BW1243" s="22"/>
      <c r="BX1243" s="22"/>
      <c r="BY1243" s="22"/>
      <c r="BZ1243" s="22"/>
      <c r="CA1243" s="22"/>
      <c r="CB1243" s="22"/>
      <c r="CC1243" s="22"/>
      <c r="CD1243" s="22"/>
      <c r="CE1243" s="22"/>
      <c r="CF1243" s="22"/>
      <c r="CG1243" s="22"/>
      <c r="CH1243" s="22"/>
      <c r="CI1243" s="22"/>
      <c r="CJ1243" s="22"/>
      <c r="CK1243" s="22"/>
      <c r="CL1243" s="22"/>
      <c r="CM1243" s="22"/>
      <c r="CN1243" s="22"/>
      <c r="CO1243" s="22"/>
      <c r="CP1243" s="22"/>
      <c r="CQ1243" s="22"/>
      <c r="CR1243" s="22"/>
      <c r="CS1243" s="22"/>
      <c r="CT1243" s="22"/>
      <c r="CU1243" s="22"/>
      <c r="CV1243" s="22"/>
      <c r="CW1243" s="22"/>
      <c r="CX1243" s="22">
        <v>1235</v>
      </c>
      <c r="CY1243" s="13" t="s">
        <v>2745</v>
      </c>
      <c r="CZ1243" s="14" t="s">
        <v>2746</v>
      </c>
      <c r="DA1243" s="13" t="s">
        <v>95</v>
      </c>
      <c r="DB1243" s="13" t="s">
        <v>101</v>
      </c>
      <c r="DC1243" s="40"/>
      <c r="DD1243" s="13" t="str">
        <f t="shared" si="275"/>
        <v/>
      </c>
      <c r="DE1243" s="13" t="str">
        <f t="shared" si="276"/>
        <v/>
      </c>
      <c r="DF1243" s="13" t="str">
        <f t="shared" si="277"/>
        <v/>
      </c>
      <c r="DG1243" s="40">
        <f t="shared" si="278"/>
        <v>0</v>
      </c>
      <c r="DH1243" s="13" t="str">
        <f t="shared" si="272"/>
        <v/>
      </c>
      <c r="DI1243" s="22" t="str">
        <f t="shared" si="273"/>
        <v/>
      </c>
      <c r="DJ1243" s="13" t="str">
        <f>IF(DI1243="","",RANK(DI1243,$DI$9:$DI$1415,1)+COUNTIF($DI$9:DI1243,DI1243)-1)</f>
        <v/>
      </c>
      <c r="DK1243" s="13" t="str">
        <f t="shared" si="274"/>
        <v/>
      </c>
      <c r="DL1243" s="13" t="str">
        <f t="shared" si="279"/>
        <v/>
      </c>
      <c r="DM1243" s="14" t="str">
        <f t="shared" si="280"/>
        <v/>
      </c>
      <c r="DN1243" s="13" t="str">
        <f t="shared" si="281"/>
        <v/>
      </c>
      <c r="DO1243" s="40">
        <f t="shared" si="282"/>
        <v>0</v>
      </c>
      <c r="DP1243" s="40"/>
      <c r="DQ1243" s="13" t="str">
        <f t="shared" si="283"/>
        <v/>
      </c>
      <c r="DR1243" s="13"/>
      <c r="DS1243" s="13"/>
    </row>
    <row r="1244" spans="1:123" x14ac:dyDescent="0.2">
      <c r="A1244" s="22"/>
      <c r="B1244" s="22"/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22"/>
      <c r="AH1244" s="22"/>
      <c r="AI1244" s="22"/>
      <c r="AJ1244" s="22"/>
      <c r="AK1244" s="22"/>
      <c r="AL1244" s="22"/>
      <c r="AM1244" s="22"/>
      <c r="AN1244" s="22"/>
      <c r="AO1244" s="22"/>
      <c r="AP1244" s="22"/>
      <c r="AQ1244" s="22"/>
      <c r="AR1244" s="22"/>
      <c r="AS1244" s="22"/>
      <c r="AT1244" s="22"/>
      <c r="AU1244" s="22"/>
      <c r="AV1244" s="22"/>
      <c r="AW1244" s="22"/>
      <c r="AX1244" s="22"/>
      <c r="AY1244" s="22"/>
      <c r="AZ1244" s="22"/>
      <c r="BA1244" s="22"/>
      <c r="BB1244" s="22"/>
      <c r="BC1244" s="22"/>
      <c r="BD1244" s="22"/>
      <c r="BE1244" s="22"/>
      <c r="BF1244" s="22"/>
      <c r="BG1244" s="22"/>
      <c r="BH1244" s="22"/>
      <c r="BI1244" s="22"/>
      <c r="BJ1244" s="22"/>
      <c r="BK1244" s="22"/>
      <c r="BL1244" s="22"/>
      <c r="BM1244" s="22"/>
      <c r="BN1244" s="22"/>
      <c r="BO1244" s="22"/>
      <c r="BP1244" s="22"/>
      <c r="BQ1244" s="22"/>
      <c r="BR1244" s="22"/>
      <c r="BS1244" s="22"/>
      <c r="BT1244" s="22"/>
      <c r="BU1244" s="22"/>
      <c r="BV1244" s="22"/>
      <c r="BW1244" s="22"/>
      <c r="BX1244" s="22"/>
      <c r="BY1244" s="22"/>
      <c r="BZ1244" s="22"/>
      <c r="CA1244" s="22"/>
      <c r="CB1244" s="22"/>
      <c r="CC1244" s="22"/>
      <c r="CD1244" s="22"/>
      <c r="CE1244" s="22"/>
      <c r="CF1244" s="22"/>
      <c r="CG1244" s="22"/>
      <c r="CH1244" s="22"/>
      <c r="CI1244" s="22"/>
      <c r="CJ1244" s="22"/>
      <c r="CK1244" s="22"/>
      <c r="CL1244" s="22"/>
      <c r="CM1244" s="22"/>
      <c r="CN1244" s="22"/>
      <c r="CO1244" s="22"/>
      <c r="CP1244" s="22"/>
      <c r="CQ1244" s="22"/>
      <c r="CR1244" s="22"/>
      <c r="CS1244" s="22"/>
      <c r="CT1244" s="22"/>
      <c r="CU1244" s="22"/>
      <c r="CV1244" s="22"/>
      <c r="CW1244" s="22"/>
      <c r="CX1244" s="22">
        <v>1236</v>
      </c>
      <c r="CY1244" s="13" t="s">
        <v>2747</v>
      </c>
      <c r="CZ1244" s="14" t="s">
        <v>2748</v>
      </c>
      <c r="DA1244" s="13" t="s">
        <v>95</v>
      </c>
      <c r="DB1244" s="13" t="s">
        <v>101</v>
      </c>
      <c r="DC1244" s="40"/>
      <c r="DD1244" s="13" t="str">
        <f t="shared" si="275"/>
        <v/>
      </c>
      <c r="DE1244" s="13" t="str">
        <f t="shared" si="276"/>
        <v/>
      </c>
      <c r="DF1244" s="13" t="str">
        <f t="shared" si="277"/>
        <v/>
      </c>
      <c r="DG1244" s="40">
        <f t="shared" si="278"/>
        <v>0</v>
      </c>
      <c r="DH1244" s="13" t="str">
        <f t="shared" si="272"/>
        <v/>
      </c>
      <c r="DI1244" s="22" t="str">
        <f t="shared" si="273"/>
        <v/>
      </c>
      <c r="DJ1244" s="13" t="str">
        <f>IF(DI1244="","",RANK(DI1244,$DI$9:$DI$1415,1)+COUNTIF($DI$9:DI1244,DI1244)-1)</f>
        <v/>
      </c>
      <c r="DK1244" s="13" t="str">
        <f t="shared" si="274"/>
        <v/>
      </c>
      <c r="DL1244" s="13" t="str">
        <f t="shared" si="279"/>
        <v/>
      </c>
      <c r="DM1244" s="14" t="str">
        <f t="shared" si="280"/>
        <v/>
      </c>
      <c r="DN1244" s="13" t="str">
        <f t="shared" si="281"/>
        <v/>
      </c>
      <c r="DO1244" s="40">
        <f t="shared" si="282"/>
        <v>0</v>
      </c>
      <c r="DP1244" s="40"/>
      <c r="DQ1244" s="13" t="str">
        <f t="shared" si="283"/>
        <v/>
      </c>
      <c r="DR1244" s="13"/>
      <c r="DS1244" s="13"/>
    </row>
    <row r="1245" spans="1:123" x14ac:dyDescent="0.2">
      <c r="A1245" s="22"/>
      <c r="B1245" s="22"/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22"/>
      <c r="AH1245" s="22"/>
      <c r="AI1245" s="22"/>
      <c r="AJ1245" s="22"/>
      <c r="AK1245" s="22"/>
      <c r="AL1245" s="22"/>
      <c r="AM1245" s="22"/>
      <c r="AN1245" s="22"/>
      <c r="AO1245" s="22"/>
      <c r="AP1245" s="22"/>
      <c r="AQ1245" s="22"/>
      <c r="AR1245" s="22"/>
      <c r="AS1245" s="22"/>
      <c r="AT1245" s="22"/>
      <c r="AU1245" s="22"/>
      <c r="AV1245" s="22"/>
      <c r="AW1245" s="22"/>
      <c r="AX1245" s="22"/>
      <c r="AY1245" s="22"/>
      <c r="AZ1245" s="22"/>
      <c r="BA1245" s="22"/>
      <c r="BB1245" s="22"/>
      <c r="BC1245" s="22"/>
      <c r="BD1245" s="22"/>
      <c r="BE1245" s="22"/>
      <c r="BF1245" s="22"/>
      <c r="BG1245" s="22"/>
      <c r="BH1245" s="22"/>
      <c r="BI1245" s="22"/>
      <c r="BJ1245" s="22"/>
      <c r="BK1245" s="22"/>
      <c r="BL1245" s="22"/>
      <c r="BM1245" s="22"/>
      <c r="BN1245" s="22"/>
      <c r="BO1245" s="22"/>
      <c r="BP1245" s="22"/>
      <c r="BQ1245" s="22"/>
      <c r="BR1245" s="22"/>
      <c r="BS1245" s="22"/>
      <c r="BT1245" s="22"/>
      <c r="BU1245" s="22"/>
      <c r="BV1245" s="22"/>
      <c r="BW1245" s="22"/>
      <c r="BX1245" s="22"/>
      <c r="BY1245" s="22"/>
      <c r="BZ1245" s="22"/>
      <c r="CA1245" s="22"/>
      <c r="CB1245" s="22"/>
      <c r="CC1245" s="22"/>
      <c r="CD1245" s="22"/>
      <c r="CE1245" s="22"/>
      <c r="CF1245" s="22"/>
      <c r="CG1245" s="22"/>
      <c r="CH1245" s="22"/>
      <c r="CI1245" s="22"/>
      <c r="CJ1245" s="22"/>
      <c r="CK1245" s="22"/>
      <c r="CL1245" s="22"/>
      <c r="CM1245" s="22"/>
      <c r="CN1245" s="22"/>
      <c r="CO1245" s="22"/>
      <c r="CP1245" s="22"/>
      <c r="CQ1245" s="22"/>
      <c r="CR1245" s="22"/>
      <c r="CS1245" s="22"/>
      <c r="CT1245" s="22"/>
      <c r="CU1245" s="22"/>
      <c r="CV1245" s="22"/>
      <c r="CW1245" s="22"/>
      <c r="CX1245" s="22">
        <v>1237</v>
      </c>
      <c r="CY1245" s="13" t="s">
        <v>2749</v>
      </c>
      <c r="CZ1245" s="14"/>
      <c r="DA1245" s="13" t="s">
        <v>95</v>
      </c>
      <c r="DB1245" s="13" t="s">
        <v>124</v>
      </c>
      <c r="DC1245" s="40"/>
      <c r="DD1245" s="13" t="str">
        <f t="shared" si="275"/>
        <v/>
      </c>
      <c r="DE1245" s="13" t="str">
        <f t="shared" si="276"/>
        <v/>
      </c>
      <c r="DF1245" s="13" t="str">
        <f t="shared" si="277"/>
        <v/>
      </c>
      <c r="DG1245" s="40">
        <f t="shared" si="278"/>
        <v>0</v>
      </c>
      <c r="DH1245" s="13" t="str">
        <f t="shared" si="272"/>
        <v/>
      </c>
      <c r="DI1245" s="22" t="str">
        <f t="shared" si="273"/>
        <v/>
      </c>
      <c r="DJ1245" s="13" t="str">
        <f>IF(DI1245="","",RANK(DI1245,$DI$9:$DI$1415,1)+COUNTIF($DI$9:DI1245,DI1245)-1)</f>
        <v/>
      </c>
      <c r="DK1245" s="13" t="str">
        <f t="shared" si="274"/>
        <v/>
      </c>
      <c r="DL1245" s="13" t="str">
        <f t="shared" si="279"/>
        <v/>
      </c>
      <c r="DM1245" s="14" t="str">
        <f t="shared" si="280"/>
        <v/>
      </c>
      <c r="DN1245" s="13" t="str">
        <f t="shared" si="281"/>
        <v/>
      </c>
      <c r="DO1245" s="40">
        <f t="shared" si="282"/>
        <v>0</v>
      </c>
      <c r="DP1245" s="40"/>
      <c r="DQ1245" s="13" t="str">
        <f t="shared" si="283"/>
        <v/>
      </c>
      <c r="DR1245" s="13"/>
      <c r="DS1245" s="13"/>
    </row>
    <row r="1246" spans="1:123" x14ac:dyDescent="0.2">
      <c r="A1246" s="22"/>
      <c r="B1246" s="22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22"/>
      <c r="AH1246" s="22"/>
      <c r="AI1246" s="22"/>
      <c r="AJ1246" s="22"/>
      <c r="AK1246" s="22"/>
      <c r="AL1246" s="22"/>
      <c r="AM1246" s="22"/>
      <c r="AN1246" s="22"/>
      <c r="AO1246" s="22"/>
      <c r="AP1246" s="22"/>
      <c r="AQ1246" s="22"/>
      <c r="AR1246" s="22"/>
      <c r="AS1246" s="22"/>
      <c r="AT1246" s="22"/>
      <c r="AU1246" s="22"/>
      <c r="AV1246" s="22"/>
      <c r="AW1246" s="22"/>
      <c r="AX1246" s="22"/>
      <c r="AY1246" s="22"/>
      <c r="AZ1246" s="22"/>
      <c r="BA1246" s="22"/>
      <c r="BB1246" s="22"/>
      <c r="BC1246" s="22"/>
      <c r="BD1246" s="22"/>
      <c r="BE1246" s="22"/>
      <c r="BF1246" s="22"/>
      <c r="BG1246" s="22"/>
      <c r="BH1246" s="22"/>
      <c r="BI1246" s="22"/>
      <c r="BJ1246" s="22"/>
      <c r="BK1246" s="22"/>
      <c r="BL1246" s="22"/>
      <c r="BM1246" s="22"/>
      <c r="BN1246" s="22"/>
      <c r="BO1246" s="22"/>
      <c r="BP1246" s="22"/>
      <c r="BQ1246" s="22"/>
      <c r="BR1246" s="22"/>
      <c r="BS1246" s="22"/>
      <c r="BT1246" s="22"/>
      <c r="BU1246" s="22"/>
      <c r="BV1246" s="22"/>
      <c r="BW1246" s="22"/>
      <c r="BX1246" s="22"/>
      <c r="BY1246" s="22"/>
      <c r="BZ1246" s="22"/>
      <c r="CA1246" s="22"/>
      <c r="CB1246" s="22"/>
      <c r="CC1246" s="22"/>
      <c r="CD1246" s="22"/>
      <c r="CE1246" s="22"/>
      <c r="CF1246" s="22"/>
      <c r="CG1246" s="22"/>
      <c r="CH1246" s="22"/>
      <c r="CI1246" s="22"/>
      <c r="CJ1246" s="22"/>
      <c r="CK1246" s="22"/>
      <c r="CL1246" s="22"/>
      <c r="CM1246" s="22"/>
      <c r="CN1246" s="22"/>
      <c r="CO1246" s="22"/>
      <c r="CP1246" s="22"/>
      <c r="CQ1246" s="22"/>
      <c r="CR1246" s="22"/>
      <c r="CS1246" s="22"/>
      <c r="CT1246" s="22"/>
      <c r="CU1246" s="22"/>
      <c r="CV1246" s="22"/>
      <c r="CW1246" s="22"/>
      <c r="CX1246" s="22">
        <v>1238</v>
      </c>
      <c r="CY1246" s="13" t="s">
        <v>2750</v>
      </c>
      <c r="CZ1246" s="14" t="s">
        <v>2751</v>
      </c>
      <c r="DA1246" s="13" t="s">
        <v>95</v>
      </c>
      <c r="DB1246" s="13" t="s">
        <v>124</v>
      </c>
      <c r="DC1246" s="40"/>
      <c r="DD1246" s="13" t="str">
        <f t="shared" si="275"/>
        <v/>
      </c>
      <c r="DE1246" s="13" t="str">
        <f t="shared" si="276"/>
        <v/>
      </c>
      <c r="DF1246" s="13" t="str">
        <f t="shared" si="277"/>
        <v/>
      </c>
      <c r="DG1246" s="40">
        <f t="shared" si="278"/>
        <v>0</v>
      </c>
      <c r="DH1246" s="13" t="str">
        <f t="shared" si="272"/>
        <v/>
      </c>
      <c r="DI1246" s="22" t="str">
        <f t="shared" si="273"/>
        <v/>
      </c>
      <c r="DJ1246" s="13" t="str">
        <f>IF(DI1246="","",RANK(DI1246,$DI$9:$DI$1415,1)+COUNTIF($DI$9:DI1246,DI1246)-1)</f>
        <v/>
      </c>
      <c r="DK1246" s="13" t="str">
        <f t="shared" si="274"/>
        <v/>
      </c>
      <c r="DL1246" s="13" t="str">
        <f t="shared" si="279"/>
        <v/>
      </c>
      <c r="DM1246" s="14" t="str">
        <f t="shared" si="280"/>
        <v/>
      </c>
      <c r="DN1246" s="13" t="str">
        <f t="shared" si="281"/>
        <v/>
      </c>
      <c r="DO1246" s="40">
        <f t="shared" si="282"/>
        <v>0</v>
      </c>
      <c r="DP1246" s="40"/>
      <c r="DQ1246" s="13" t="str">
        <f t="shared" si="283"/>
        <v/>
      </c>
      <c r="DR1246" s="13"/>
      <c r="DS1246" s="13"/>
    </row>
    <row r="1247" spans="1:123" x14ac:dyDescent="0.2">
      <c r="A1247" s="22"/>
      <c r="B1247" s="22"/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22"/>
      <c r="AH1247" s="22"/>
      <c r="AI1247" s="22"/>
      <c r="AJ1247" s="22"/>
      <c r="AK1247" s="22"/>
      <c r="AL1247" s="22"/>
      <c r="AM1247" s="22"/>
      <c r="AN1247" s="22"/>
      <c r="AO1247" s="22"/>
      <c r="AP1247" s="22"/>
      <c r="AQ1247" s="22"/>
      <c r="AR1247" s="22"/>
      <c r="AS1247" s="22"/>
      <c r="AT1247" s="22"/>
      <c r="AU1247" s="22"/>
      <c r="AV1247" s="22"/>
      <c r="AW1247" s="22"/>
      <c r="AX1247" s="22"/>
      <c r="AY1247" s="22"/>
      <c r="AZ1247" s="22"/>
      <c r="BA1247" s="22"/>
      <c r="BB1247" s="22"/>
      <c r="BC1247" s="22"/>
      <c r="BD1247" s="22"/>
      <c r="BE1247" s="22"/>
      <c r="BF1247" s="22"/>
      <c r="BG1247" s="22"/>
      <c r="BH1247" s="22"/>
      <c r="BI1247" s="22"/>
      <c r="BJ1247" s="22"/>
      <c r="BK1247" s="22"/>
      <c r="BL1247" s="22"/>
      <c r="BM1247" s="22"/>
      <c r="BN1247" s="22"/>
      <c r="BO1247" s="22"/>
      <c r="BP1247" s="22"/>
      <c r="BQ1247" s="22"/>
      <c r="BR1247" s="22"/>
      <c r="BS1247" s="22"/>
      <c r="BT1247" s="22"/>
      <c r="BU1247" s="22"/>
      <c r="BV1247" s="22"/>
      <c r="BW1247" s="22"/>
      <c r="BX1247" s="22"/>
      <c r="BY1247" s="22"/>
      <c r="BZ1247" s="22"/>
      <c r="CA1247" s="22"/>
      <c r="CB1247" s="22"/>
      <c r="CC1247" s="22"/>
      <c r="CD1247" s="22"/>
      <c r="CE1247" s="22"/>
      <c r="CF1247" s="22"/>
      <c r="CG1247" s="22"/>
      <c r="CH1247" s="22"/>
      <c r="CI1247" s="22"/>
      <c r="CJ1247" s="22"/>
      <c r="CK1247" s="22"/>
      <c r="CL1247" s="22"/>
      <c r="CM1247" s="22"/>
      <c r="CN1247" s="22"/>
      <c r="CO1247" s="22"/>
      <c r="CP1247" s="22"/>
      <c r="CQ1247" s="22"/>
      <c r="CR1247" s="22"/>
      <c r="CS1247" s="22"/>
      <c r="CT1247" s="22"/>
      <c r="CU1247" s="22"/>
      <c r="CV1247" s="22"/>
      <c r="CW1247" s="22"/>
      <c r="CX1247" s="22">
        <v>1239</v>
      </c>
      <c r="CY1247" s="13" t="s">
        <v>2752</v>
      </c>
      <c r="CZ1247" s="14" t="s">
        <v>2753</v>
      </c>
      <c r="DA1247" s="13" t="s">
        <v>96</v>
      </c>
      <c r="DB1247" s="13" t="s">
        <v>102</v>
      </c>
      <c r="DC1247" s="40"/>
      <c r="DD1247" s="13" t="str">
        <f t="shared" si="275"/>
        <v/>
      </c>
      <c r="DE1247" s="13" t="str">
        <f t="shared" si="276"/>
        <v/>
      </c>
      <c r="DF1247" s="13" t="str">
        <f t="shared" si="277"/>
        <v/>
      </c>
      <c r="DG1247" s="40">
        <f t="shared" si="278"/>
        <v>0</v>
      </c>
      <c r="DH1247" s="13" t="str">
        <f t="shared" si="272"/>
        <v/>
      </c>
      <c r="DI1247" s="22" t="str">
        <f t="shared" si="273"/>
        <v/>
      </c>
      <c r="DJ1247" s="13" t="str">
        <f>IF(DI1247="","",RANK(DI1247,$DI$9:$DI$1415,1)+COUNTIF($DI$9:DI1247,DI1247)-1)</f>
        <v/>
      </c>
      <c r="DK1247" s="13" t="str">
        <f t="shared" si="274"/>
        <v/>
      </c>
      <c r="DL1247" s="13" t="str">
        <f t="shared" si="279"/>
        <v/>
      </c>
      <c r="DM1247" s="14" t="str">
        <f t="shared" si="280"/>
        <v/>
      </c>
      <c r="DN1247" s="13" t="str">
        <f t="shared" si="281"/>
        <v/>
      </c>
      <c r="DO1247" s="40">
        <f t="shared" si="282"/>
        <v>0</v>
      </c>
      <c r="DP1247" s="40"/>
      <c r="DQ1247" s="13" t="str">
        <f t="shared" si="283"/>
        <v/>
      </c>
      <c r="DR1247" s="13"/>
      <c r="DS1247" s="13"/>
    </row>
    <row r="1248" spans="1:123" x14ac:dyDescent="0.2">
      <c r="A1248" s="22"/>
      <c r="B1248" s="22"/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22"/>
      <c r="AH1248" s="22"/>
      <c r="AI1248" s="22"/>
      <c r="AJ1248" s="22"/>
      <c r="AK1248" s="22"/>
      <c r="AL1248" s="22"/>
      <c r="AM1248" s="22"/>
      <c r="AN1248" s="22"/>
      <c r="AO1248" s="22"/>
      <c r="AP1248" s="22"/>
      <c r="AQ1248" s="22"/>
      <c r="AR1248" s="22"/>
      <c r="AS1248" s="22"/>
      <c r="AT1248" s="22"/>
      <c r="AU1248" s="22"/>
      <c r="AV1248" s="22"/>
      <c r="AW1248" s="22"/>
      <c r="AX1248" s="22"/>
      <c r="AY1248" s="22"/>
      <c r="AZ1248" s="22"/>
      <c r="BA1248" s="22"/>
      <c r="BB1248" s="22"/>
      <c r="BC1248" s="22"/>
      <c r="BD1248" s="22"/>
      <c r="BE1248" s="22"/>
      <c r="BF1248" s="22"/>
      <c r="BG1248" s="22"/>
      <c r="BH1248" s="22"/>
      <c r="BI1248" s="22"/>
      <c r="BJ1248" s="22"/>
      <c r="BK1248" s="22"/>
      <c r="BL1248" s="22"/>
      <c r="BM1248" s="22"/>
      <c r="BN1248" s="22"/>
      <c r="BO1248" s="22"/>
      <c r="BP1248" s="22"/>
      <c r="BQ1248" s="22"/>
      <c r="BR1248" s="22"/>
      <c r="BS1248" s="22"/>
      <c r="BT1248" s="22"/>
      <c r="BU1248" s="22"/>
      <c r="BV1248" s="22"/>
      <c r="BW1248" s="22"/>
      <c r="BX1248" s="22"/>
      <c r="BY1248" s="22"/>
      <c r="BZ1248" s="22"/>
      <c r="CA1248" s="22"/>
      <c r="CB1248" s="22"/>
      <c r="CC1248" s="22"/>
      <c r="CD1248" s="22"/>
      <c r="CE1248" s="22"/>
      <c r="CF1248" s="22"/>
      <c r="CG1248" s="22"/>
      <c r="CH1248" s="22"/>
      <c r="CI1248" s="22"/>
      <c r="CJ1248" s="22"/>
      <c r="CK1248" s="22"/>
      <c r="CL1248" s="22"/>
      <c r="CM1248" s="22"/>
      <c r="CN1248" s="22"/>
      <c r="CO1248" s="22"/>
      <c r="CP1248" s="22"/>
      <c r="CQ1248" s="22"/>
      <c r="CR1248" s="22"/>
      <c r="CS1248" s="22"/>
      <c r="CT1248" s="22"/>
      <c r="CU1248" s="22"/>
      <c r="CV1248" s="22"/>
      <c r="CW1248" s="22"/>
      <c r="CX1248" s="22">
        <v>1240</v>
      </c>
      <c r="CY1248" s="13" t="s">
        <v>2754</v>
      </c>
      <c r="CZ1248" s="14" t="s">
        <v>2755</v>
      </c>
      <c r="DA1248" s="13" t="s">
        <v>95</v>
      </c>
      <c r="DB1248" s="13" t="s">
        <v>105</v>
      </c>
      <c r="DC1248" s="40"/>
      <c r="DD1248" s="13" t="str">
        <f t="shared" si="275"/>
        <v/>
      </c>
      <c r="DE1248" s="13" t="str">
        <f t="shared" si="276"/>
        <v/>
      </c>
      <c r="DF1248" s="13" t="str">
        <f t="shared" si="277"/>
        <v/>
      </c>
      <c r="DG1248" s="40">
        <f t="shared" si="278"/>
        <v>0</v>
      </c>
      <c r="DH1248" s="13" t="str">
        <f t="shared" si="272"/>
        <v/>
      </c>
      <c r="DI1248" s="22" t="str">
        <f t="shared" si="273"/>
        <v/>
      </c>
      <c r="DJ1248" s="13" t="str">
        <f>IF(DI1248="","",RANK(DI1248,$DI$9:$DI$1415,1)+COUNTIF($DI$9:DI1248,DI1248)-1)</f>
        <v/>
      </c>
      <c r="DK1248" s="13" t="str">
        <f t="shared" si="274"/>
        <v/>
      </c>
      <c r="DL1248" s="13" t="str">
        <f t="shared" si="279"/>
        <v/>
      </c>
      <c r="DM1248" s="14" t="str">
        <f t="shared" si="280"/>
        <v/>
      </c>
      <c r="DN1248" s="13" t="str">
        <f t="shared" si="281"/>
        <v/>
      </c>
      <c r="DO1248" s="40">
        <f t="shared" si="282"/>
        <v>0</v>
      </c>
      <c r="DP1248" s="40"/>
      <c r="DQ1248" s="13" t="str">
        <f t="shared" si="283"/>
        <v/>
      </c>
      <c r="DR1248" s="13"/>
      <c r="DS1248" s="13"/>
    </row>
    <row r="1249" spans="1:123" x14ac:dyDescent="0.2">
      <c r="A1249" s="22"/>
      <c r="B1249" s="22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22"/>
      <c r="AH1249" s="22"/>
      <c r="AI1249" s="22"/>
      <c r="AJ1249" s="22"/>
      <c r="AK1249" s="22"/>
      <c r="AL1249" s="22"/>
      <c r="AM1249" s="22"/>
      <c r="AN1249" s="22"/>
      <c r="AO1249" s="22"/>
      <c r="AP1249" s="22"/>
      <c r="AQ1249" s="22"/>
      <c r="AR1249" s="22"/>
      <c r="AS1249" s="22"/>
      <c r="AT1249" s="22"/>
      <c r="AU1249" s="22"/>
      <c r="AV1249" s="22"/>
      <c r="AW1249" s="22"/>
      <c r="AX1249" s="22"/>
      <c r="AY1249" s="22"/>
      <c r="AZ1249" s="22"/>
      <c r="BA1249" s="22"/>
      <c r="BB1249" s="22"/>
      <c r="BC1249" s="22"/>
      <c r="BD1249" s="22"/>
      <c r="BE1249" s="22"/>
      <c r="BF1249" s="22"/>
      <c r="BG1249" s="22"/>
      <c r="BH1249" s="22"/>
      <c r="BI1249" s="22"/>
      <c r="BJ1249" s="22"/>
      <c r="BK1249" s="22"/>
      <c r="BL1249" s="22"/>
      <c r="BM1249" s="22"/>
      <c r="BN1249" s="22"/>
      <c r="BO1249" s="22"/>
      <c r="BP1249" s="22"/>
      <c r="BQ1249" s="22"/>
      <c r="BR1249" s="22"/>
      <c r="BS1249" s="22"/>
      <c r="BT1249" s="22"/>
      <c r="BU1249" s="22"/>
      <c r="BV1249" s="22"/>
      <c r="BW1249" s="22"/>
      <c r="BX1249" s="22"/>
      <c r="BY1249" s="22"/>
      <c r="BZ1249" s="22"/>
      <c r="CA1249" s="22"/>
      <c r="CB1249" s="22"/>
      <c r="CC1249" s="22"/>
      <c r="CD1249" s="22"/>
      <c r="CE1249" s="22"/>
      <c r="CF1249" s="22"/>
      <c r="CG1249" s="22"/>
      <c r="CH1249" s="22"/>
      <c r="CI1249" s="22"/>
      <c r="CJ1249" s="22"/>
      <c r="CK1249" s="22"/>
      <c r="CL1249" s="22"/>
      <c r="CM1249" s="22"/>
      <c r="CN1249" s="22"/>
      <c r="CO1249" s="22"/>
      <c r="CP1249" s="22"/>
      <c r="CQ1249" s="22"/>
      <c r="CR1249" s="22"/>
      <c r="CS1249" s="22"/>
      <c r="CT1249" s="22"/>
      <c r="CU1249" s="22"/>
      <c r="CV1249" s="22"/>
      <c r="CW1249" s="22"/>
      <c r="CX1249" s="22">
        <v>1241</v>
      </c>
      <c r="CY1249" s="13" t="s">
        <v>2756</v>
      </c>
      <c r="CZ1249" s="14" t="s">
        <v>2757</v>
      </c>
      <c r="DA1249" s="13" t="s">
        <v>96</v>
      </c>
      <c r="DB1249" s="13" t="s">
        <v>105</v>
      </c>
      <c r="DC1249" s="40"/>
      <c r="DD1249" s="13" t="str">
        <f t="shared" si="275"/>
        <v/>
      </c>
      <c r="DE1249" s="13" t="str">
        <f t="shared" si="276"/>
        <v/>
      </c>
      <c r="DF1249" s="13" t="str">
        <f t="shared" si="277"/>
        <v/>
      </c>
      <c r="DG1249" s="40">
        <f t="shared" si="278"/>
        <v>0</v>
      </c>
      <c r="DH1249" s="13" t="str">
        <f t="shared" si="272"/>
        <v/>
      </c>
      <c r="DI1249" s="22" t="str">
        <f t="shared" si="273"/>
        <v/>
      </c>
      <c r="DJ1249" s="13" t="str">
        <f>IF(DI1249="","",RANK(DI1249,$DI$9:$DI$1415,1)+COUNTIF($DI$9:DI1249,DI1249)-1)</f>
        <v/>
      </c>
      <c r="DK1249" s="13" t="str">
        <f t="shared" si="274"/>
        <v/>
      </c>
      <c r="DL1249" s="13" t="str">
        <f t="shared" si="279"/>
        <v/>
      </c>
      <c r="DM1249" s="14" t="str">
        <f t="shared" si="280"/>
        <v/>
      </c>
      <c r="DN1249" s="13" t="str">
        <f t="shared" si="281"/>
        <v/>
      </c>
      <c r="DO1249" s="40">
        <f t="shared" si="282"/>
        <v>0</v>
      </c>
      <c r="DP1249" s="40"/>
      <c r="DQ1249" s="13" t="str">
        <f t="shared" si="283"/>
        <v/>
      </c>
      <c r="DR1249" s="13"/>
      <c r="DS1249" s="13"/>
    </row>
    <row r="1250" spans="1:123" x14ac:dyDescent="0.2">
      <c r="A1250" s="22"/>
      <c r="B1250" s="22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22"/>
      <c r="AH1250" s="22"/>
      <c r="AI1250" s="22"/>
      <c r="AJ1250" s="22"/>
      <c r="AK1250" s="22"/>
      <c r="AL1250" s="22"/>
      <c r="AM1250" s="22"/>
      <c r="AN1250" s="22"/>
      <c r="AO1250" s="22"/>
      <c r="AP1250" s="22"/>
      <c r="AQ1250" s="22"/>
      <c r="AR1250" s="22"/>
      <c r="AS1250" s="22"/>
      <c r="AT1250" s="22"/>
      <c r="AU1250" s="22"/>
      <c r="AV1250" s="22"/>
      <c r="AW1250" s="22"/>
      <c r="AX1250" s="22"/>
      <c r="AY1250" s="22"/>
      <c r="AZ1250" s="22"/>
      <c r="BA1250" s="22"/>
      <c r="BB1250" s="22"/>
      <c r="BC1250" s="22"/>
      <c r="BD1250" s="22"/>
      <c r="BE1250" s="22"/>
      <c r="BF1250" s="22"/>
      <c r="BG1250" s="22"/>
      <c r="BH1250" s="22"/>
      <c r="BI1250" s="22"/>
      <c r="BJ1250" s="22"/>
      <c r="BK1250" s="22"/>
      <c r="BL1250" s="22"/>
      <c r="BM1250" s="22"/>
      <c r="BN1250" s="22"/>
      <c r="BO1250" s="22"/>
      <c r="BP1250" s="22"/>
      <c r="BQ1250" s="22"/>
      <c r="BR1250" s="22"/>
      <c r="BS1250" s="22"/>
      <c r="BT1250" s="22"/>
      <c r="BU1250" s="22"/>
      <c r="BV1250" s="22"/>
      <c r="BW1250" s="22"/>
      <c r="BX1250" s="22"/>
      <c r="BY1250" s="22"/>
      <c r="BZ1250" s="22"/>
      <c r="CA1250" s="22"/>
      <c r="CB1250" s="22"/>
      <c r="CC1250" s="22"/>
      <c r="CD1250" s="22"/>
      <c r="CE1250" s="22"/>
      <c r="CF1250" s="22"/>
      <c r="CG1250" s="22"/>
      <c r="CH1250" s="22"/>
      <c r="CI1250" s="22"/>
      <c r="CJ1250" s="22"/>
      <c r="CK1250" s="22"/>
      <c r="CL1250" s="22"/>
      <c r="CM1250" s="22"/>
      <c r="CN1250" s="22"/>
      <c r="CO1250" s="22"/>
      <c r="CP1250" s="22"/>
      <c r="CQ1250" s="22"/>
      <c r="CR1250" s="22"/>
      <c r="CS1250" s="22"/>
      <c r="CT1250" s="22"/>
      <c r="CU1250" s="22"/>
      <c r="CV1250" s="22"/>
      <c r="CW1250" s="22"/>
      <c r="CX1250" s="22">
        <v>1242</v>
      </c>
      <c r="CY1250" s="13" t="s">
        <v>2758</v>
      </c>
      <c r="CZ1250" s="14" t="s">
        <v>76</v>
      </c>
      <c r="DA1250" s="13" t="s">
        <v>95</v>
      </c>
      <c r="DB1250" s="13" t="s">
        <v>102</v>
      </c>
      <c r="DC1250" s="40"/>
      <c r="DD1250" s="13" t="str">
        <f t="shared" si="275"/>
        <v/>
      </c>
      <c r="DE1250" s="13" t="str">
        <f t="shared" si="276"/>
        <v/>
      </c>
      <c r="DF1250" s="13" t="str">
        <f t="shared" si="277"/>
        <v/>
      </c>
      <c r="DG1250" s="40">
        <f t="shared" si="278"/>
        <v>0</v>
      </c>
      <c r="DH1250" s="13" t="str">
        <f t="shared" si="272"/>
        <v/>
      </c>
      <c r="DI1250" s="22" t="str">
        <f t="shared" si="273"/>
        <v/>
      </c>
      <c r="DJ1250" s="13" t="str">
        <f>IF(DI1250="","",RANK(DI1250,$DI$9:$DI$1415,1)+COUNTIF($DI$9:DI1250,DI1250)-1)</f>
        <v/>
      </c>
      <c r="DK1250" s="13" t="str">
        <f t="shared" si="274"/>
        <v/>
      </c>
      <c r="DL1250" s="13" t="str">
        <f t="shared" si="279"/>
        <v/>
      </c>
      <c r="DM1250" s="14" t="str">
        <f t="shared" si="280"/>
        <v/>
      </c>
      <c r="DN1250" s="13" t="str">
        <f t="shared" si="281"/>
        <v/>
      </c>
      <c r="DO1250" s="40">
        <f t="shared" si="282"/>
        <v>0</v>
      </c>
      <c r="DP1250" s="40"/>
      <c r="DQ1250" s="13" t="str">
        <f t="shared" si="283"/>
        <v/>
      </c>
      <c r="DR1250" s="13"/>
      <c r="DS1250" s="13"/>
    </row>
    <row r="1251" spans="1:123" x14ac:dyDescent="0.2">
      <c r="A1251" s="22"/>
      <c r="B1251" s="22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22"/>
      <c r="AH1251" s="22"/>
      <c r="AI1251" s="22"/>
      <c r="AJ1251" s="22"/>
      <c r="AK1251" s="22"/>
      <c r="AL1251" s="22"/>
      <c r="AM1251" s="22"/>
      <c r="AN1251" s="22"/>
      <c r="AO1251" s="22"/>
      <c r="AP1251" s="22"/>
      <c r="AQ1251" s="22"/>
      <c r="AR1251" s="22"/>
      <c r="AS1251" s="22"/>
      <c r="AT1251" s="22"/>
      <c r="AU1251" s="22"/>
      <c r="AV1251" s="22"/>
      <c r="AW1251" s="22"/>
      <c r="AX1251" s="22"/>
      <c r="AY1251" s="22"/>
      <c r="AZ1251" s="22"/>
      <c r="BA1251" s="22"/>
      <c r="BB1251" s="22"/>
      <c r="BC1251" s="22"/>
      <c r="BD1251" s="22"/>
      <c r="BE1251" s="22"/>
      <c r="BF1251" s="22"/>
      <c r="BG1251" s="22"/>
      <c r="BH1251" s="22"/>
      <c r="BI1251" s="22"/>
      <c r="BJ1251" s="22"/>
      <c r="BK1251" s="22"/>
      <c r="BL1251" s="22"/>
      <c r="BM1251" s="22"/>
      <c r="BN1251" s="22"/>
      <c r="BO1251" s="22"/>
      <c r="BP1251" s="22"/>
      <c r="BQ1251" s="22"/>
      <c r="BR1251" s="22"/>
      <c r="BS1251" s="22"/>
      <c r="BT1251" s="22"/>
      <c r="BU1251" s="22"/>
      <c r="BV1251" s="22"/>
      <c r="BW1251" s="22"/>
      <c r="BX1251" s="22"/>
      <c r="BY1251" s="22"/>
      <c r="BZ1251" s="22"/>
      <c r="CA1251" s="22"/>
      <c r="CB1251" s="22"/>
      <c r="CC1251" s="22"/>
      <c r="CD1251" s="22"/>
      <c r="CE1251" s="22"/>
      <c r="CF1251" s="22"/>
      <c r="CG1251" s="22"/>
      <c r="CH1251" s="22"/>
      <c r="CI1251" s="22"/>
      <c r="CJ1251" s="22"/>
      <c r="CK1251" s="22"/>
      <c r="CL1251" s="22"/>
      <c r="CM1251" s="22"/>
      <c r="CN1251" s="22"/>
      <c r="CO1251" s="22"/>
      <c r="CP1251" s="22"/>
      <c r="CQ1251" s="22"/>
      <c r="CR1251" s="22"/>
      <c r="CS1251" s="22"/>
      <c r="CT1251" s="22"/>
      <c r="CU1251" s="22"/>
      <c r="CV1251" s="22"/>
      <c r="CW1251" s="22"/>
      <c r="CX1251" s="22">
        <v>1243</v>
      </c>
      <c r="CY1251" s="13" t="s">
        <v>2759</v>
      </c>
      <c r="CZ1251" s="14" t="s">
        <v>2760</v>
      </c>
      <c r="DA1251" s="13" t="s">
        <v>95</v>
      </c>
      <c r="DB1251" s="13" t="s">
        <v>105</v>
      </c>
      <c r="DC1251" s="40"/>
      <c r="DD1251" s="13" t="str">
        <f t="shared" si="275"/>
        <v/>
      </c>
      <c r="DE1251" s="13" t="str">
        <f t="shared" si="276"/>
        <v/>
      </c>
      <c r="DF1251" s="13" t="str">
        <f t="shared" si="277"/>
        <v/>
      </c>
      <c r="DG1251" s="40">
        <f t="shared" si="278"/>
        <v>0</v>
      </c>
      <c r="DH1251" s="13" t="str">
        <f t="shared" si="272"/>
        <v/>
      </c>
      <c r="DI1251" s="22" t="str">
        <f t="shared" si="273"/>
        <v/>
      </c>
      <c r="DJ1251" s="13" t="str">
        <f>IF(DI1251="","",RANK(DI1251,$DI$9:$DI$1415,1)+COUNTIF($DI$9:DI1251,DI1251)-1)</f>
        <v/>
      </c>
      <c r="DK1251" s="13" t="str">
        <f t="shared" si="274"/>
        <v/>
      </c>
      <c r="DL1251" s="13" t="str">
        <f t="shared" si="279"/>
        <v/>
      </c>
      <c r="DM1251" s="14" t="str">
        <f t="shared" si="280"/>
        <v/>
      </c>
      <c r="DN1251" s="13" t="str">
        <f t="shared" si="281"/>
        <v/>
      </c>
      <c r="DO1251" s="40">
        <f t="shared" si="282"/>
        <v>0</v>
      </c>
      <c r="DP1251" s="40"/>
      <c r="DQ1251" s="13" t="str">
        <f t="shared" si="283"/>
        <v/>
      </c>
      <c r="DR1251" s="13"/>
      <c r="DS1251" s="13"/>
    </row>
    <row r="1252" spans="1:123" x14ac:dyDescent="0.2">
      <c r="A1252" s="22"/>
      <c r="B1252" s="22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22"/>
      <c r="AH1252" s="22"/>
      <c r="AI1252" s="22"/>
      <c r="AJ1252" s="22"/>
      <c r="AK1252" s="22"/>
      <c r="AL1252" s="22"/>
      <c r="AM1252" s="22"/>
      <c r="AN1252" s="22"/>
      <c r="AO1252" s="22"/>
      <c r="AP1252" s="22"/>
      <c r="AQ1252" s="22"/>
      <c r="AR1252" s="22"/>
      <c r="AS1252" s="22"/>
      <c r="AT1252" s="22"/>
      <c r="AU1252" s="22"/>
      <c r="AV1252" s="22"/>
      <c r="AW1252" s="22"/>
      <c r="AX1252" s="22"/>
      <c r="AY1252" s="22"/>
      <c r="AZ1252" s="22"/>
      <c r="BA1252" s="22"/>
      <c r="BB1252" s="22"/>
      <c r="BC1252" s="22"/>
      <c r="BD1252" s="22"/>
      <c r="BE1252" s="22"/>
      <c r="BF1252" s="22"/>
      <c r="BG1252" s="22"/>
      <c r="BH1252" s="22"/>
      <c r="BI1252" s="22"/>
      <c r="BJ1252" s="22"/>
      <c r="BK1252" s="22"/>
      <c r="BL1252" s="22"/>
      <c r="BM1252" s="22"/>
      <c r="BN1252" s="22"/>
      <c r="BO1252" s="22"/>
      <c r="BP1252" s="22"/>
      <c r="BQ1252" s="22"/>
      <c r="BR1252" s="22"/>
      <c r="BS1252" s="22"/>
      <c r="BT1252" s="22"/>
      <c r="BU1252" s="22"/>
      <c r="BV1252" s="22"/>
      <c r="BW1252" s="22"/>
      <c r="BX1252" s="22"/>
      <c r="BY1252" s="22"/>
      <c r="BZ1252" s="22"/>
      <c r="CA1252" s="22"/>
      <c r="CB1252" s="22"/>
      <c r="CC1252" s="22"/>
      <c r="CD1252" s="22"/>
      <c r="CE1252" s="22"/>
      <c r="CF1252" s="22"/>
      <c r="CG1252" s="22"/>
      <c r="CH1252" s="22"/>
      <c r="CI1252" s="22"/>
      <c r="CJ1252" s="22"/>
      <c r="CK1252" s="22"/>
      <c r="CL1252" s="22"/>
      <c r="CM1252" s="22"/>
      <c r="CN1252" s="22"/>
      <c r="CO1252" s="22"/>
      <c r="CP1252" s="22"/>
      <c r="CQ1252" s="22"/>
      <c r="CR1252" s="22"/>
      <c r="CS1252" s="22"/>
      <c r="CT1252" s="22"/>
      <c r="CU1252" s="22"/>
      <c r="CV1252" s="22"/>
      <c r="CW1252" s="22"/>
      <c r="CX1252" s="22">
        <v>1244</v>
      </c>
      <c r="CY1252" s="13" t="s">
        <v>2761</v>
      </c>
      <c r="CZ1252" s="14" t="s">
        <v>2762</v>
      </c>
      <c r="DA1252" s="13" t="s">
        <v>95</v>
      </c>
      <c r="DB1252" s="13" t="s">
        <v>105</v>
      </c>
      <c r="DC1252" s="40"/>
      <c r="DD1252" s="13" t="str">
        <f t="shared" si="275"/>
        <v/>
      </c>
      <c r="DE1252" s="13" t="str">
        <f t="shared" si="276"/>
        <v/>
      </c>
      <c r="DF1252" s="13" t="str">
        <f t="shared" si="277"/>
        <v/>
      </c>
      <c r="DG1252" s="40">
        <f t="shared" si="278"/>
        <v>0</v>
      </c>
      <c r="DH1252" s="13" t="str">
        <f t="shared" si="272"/>
        <v/>
      </c>
      <c r="DI1252" s="22" t="str">
        <f t="shared" si="273"/>
        <v/>
      </c>
      <c r="DJ1252" s="13" t="str">
        <f>IF(DI1252="","",RANK(DI1252,$DI$9:$DI$1415,1)+COUNTIF($DI$9:DI1252,DI1252)-1)</f>
        <v/>
      </c>
      <c r="DK1252" s="13" t="str">
        <f t="shared" si="274"/>
        <v/>
      </c>
      <c r="DL1252" s="13" t="str">
        <f t="shared" si="279"/>
        <v/>
      </c>
      <c r="DM1252" s="14" t="str">
        <f t="shared" si="280"/>
        <v/>
      </c>
      <c r="DN1252" s="13" t="str">
        <f t="shared" si="281"/>
        <v/>
      </c>
      <c r="DO1252" s="40">
        <f t="shared" si="282"/>
        <v>0</v>
      </c>
      <c r="DP1252" s="40"/>
      <c r="DQ1252" s="13" t="str">
        <f t="shared" si="283"/>
        <v/>
      </c>
      <c r="DR1252" s="13"/>
      <c r="DS1252" s="13"/>
    </row>
    <row r="1253" spans="1:123" x14ac:dyDescent="0.2">
      <c r="A1253" s="22"/>
      <c r="B1253" s="22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22"/>
      <c r="AH1253" s="22"/>
      <c r="AI1253" s="22"/>
      <c r="AJ1253" s="22"/>
      <c r="AK1253" s="22"/>
      <c r="AL1253" s="22"/>
      <c r="AM1253" s="22"/>
      <c r="AN1253" s="22"/>
      <c r="AO1253" s="22"/>
      <c r="AP1253" s="22"/>
      <c r="AQ1253" s="22"/>
      <c r="AR1253" s="22"/>
      <c r="AS1253" s="22"/>
      <c r="AT1253" s="22"/>
      <c r="AU1253" s="22"/>
      <c r="AV1253" s="22"/>
      <c r="AW1253" s="22"/>
      <c r="AX1253" s="22"/>
      <c r="AY1253" s="22"/>
      <c r="AZ1253" s="22"/>
      <c r="BA1253" s="22"/>
      <c r="BB1253" s="22"/>
      <c r="BC1253" s="22"/>
      <c r="BD1253" s="22"/>
      <c r="BE1253" s="22"/>
      <c r="BF1253" s="22"/>
      <c r="BG1253" s="22"/>
      <c r="BH1253" s="22"/>
      <c r="BI1253" s="22"/>
      <c r="BJ1253" s="22"/>
      <c r="BK1253" s="22"/>
      <c r="BL1253" s="22"/>
      <c r="BM1253" s="22"/>
      <c r="BN1253" s="22"/>
      <c r="BO1253" s="22"/>
      <c r="BP1253" s="22"/>
      <c r="BQ1253" s="22"/>
      <c r="BR1253" s="22"/>
      <c r="BS1253" s="22"/>
      <c r="BT1253" s="22"/>
      <c r="BU1253" s="22"/>
      <c r="BV1253" s="22"/>
      <c r="BW1253" s="22"/>
      <c r="BX1253" s="22"/>
      <c r="BY1253" s="22"/>
      <c r="BZ1253" s="22"/>
      <c r="CA1253" s="22"/>
      <c r="CB1253" s="22"/>
      <c r="CC1253" s="22"/>
      <c r="CD1253" s="22"/>
      <c r="CE1253" s="22"/>
      <c r="CF1253" s="22"/>
      <c r="CG1253" s="22"/>
      <c r="CH1253" s="22"/>
      <c r="CI1253" s="22"/>
      <c r="CJ1253" s="22"/>
      <c r="CK1253" s="22"/>
      <c r="CL1253" s="22"/>
      <c r="CM1253" s="22"/>
      <c r="CN1253" s="22"/>
      <c r="CO1253" s="22"/>
      <c r="CP1253" s="22"/>
      <c r="CQ1253" s="22"/>
      <c r="CR1253" s="22"/>
      <c r="CS1253" s="22"/>
      <c r="CT1253" s="22"/>
      <c r="CU1253" s="22"/>
      <c r="CV1253" s="22"/>
      <c r="CW1253" s="22"/>
      <c r="CX1253" s="22">
        <v>1245</v>
      </c>
      <c r="CY1253" s="13" t="s">
        <v>2763</v>
      </c>
      <c r="CZ1253" s="14" t="s">
        <v>2764</v>
      </c>
      <c r="DA1253" s="13" t="s">
        <v>95</v>
      </c>
      <c r="DB1253" s="13" t="s">
        <v>30</v>
      </c>
      <c r="DC1253" s="40"/>
      <c r="DD1253" s="13" t="str">
        <f t="shared" si="275"/>
        <v/>
      </c>
      <c r="DE1253" s="13" t="str">
        <f t="shared" si="276"/>
        <v/>
      </c>
      <c r="DF1253" s="13" t="str">
        <f t="shared" si="277"/>
        <v/>
      </c>
      <c r="DG1253" s="40">
        <f t="shared" si="278"/>
        <v>0</v>
      </c>
      <c r="DH1253" s="13" t="str">
        <f t="shared" si="272"/>
        <v/>
      </c>
      <c r="DI1253" s="22" t="str">
        <f t="shared" si="273"/>
        <v/>
      </c>
      <c r="DJ1253" s="13" t="str">
        <f>IF(DI1253="","",RANK(DI1253,$DI$9:$DI$1415,1)+COUNTIF($DI$9:DI1253,DI1253)-1)</f>
        <v/>
      </c>
      <c r="DK1253" s="13" t="str">
        <f t="shared" si="274"/>
        <v/>
      </c>
      <c r="DL1253" s="13" t="str">
        <f t="shared" si="279"/>
        <v/>
      </c>
      <c r="DM1253" s="14" t="str">
        <f t="shared" si="280"/>
        <v/>
      </c>
      <c r="DN1253" s="13" t="str">
        <f t="shared" si="281"/>
        <v/>
      </c>
      <c r="DO1253" s="40">
        <f t="shared" si="282"/>
        <v>0</v>
      </c>
      <c r="DP1253" s="40"/>
      <c r="DQ1253" s="13" t="str">
        <f t="shared" si="283"/>
        <v/>
      </c>
      <c r="DR1253" s="13"/>
      <c r="DS1253" s="13"/>
    </row>
    <row r="1254" spans="1:123" x14ac:dyDescent="0.2">
      <c r="A1254" s="22"/>
      <c r="B1254" s="22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22"/>
      <c r="AH1254" s="22"/>
      <c r="AI1254" s="22"/>
      <c r="AJ1254" s="22"/>
      <c r="AK1254" s="22"/>
      <c r="AL1254" s="22"/>
      <c r="AM1254" s="22"/>
      <c r="AN1254" s="22"/>
      <c r="AO1254" s="22"/>
      <c r="AP1254" s="22"/>
      <c r="AQ1254" s="22"/>
      <c r="AR1254" s="22"/>
      <c r="AS1254" s="22"/>
      <c r="AT1254" s="22"/>
      <c r="AU1254" s="22"/>
      <c r="AV1254" s="22"/>
      <c r="AW1254" s="22"/>
      <c r="AX1254" s="22"/>
      <c r="AY1254" s="22"/>
      <c r="AZ1254" s="22"/>
      <c r="BA1254" s="22"/>
      <c r="BB1254" s="22"/>
      <c r="BC1254" s="22"/>
      <c r="BD1254" s="22"/>
      <c r="BE1254" s="22"/>
      <c r="BF1254" s="22"/>
      <c r="BG1254" s="22"/>
      <c r="BH1254" s="22"/>
      <c r="BI1254" s="22"/>
      <c r="BJ1254" s="22"/>
      <c r="BK1254" s="22"/>
      <c r="BL1254" s="22"/>
      <c r="BM1254" s="22"/>
      <c r="BN1254" s="22"/>
      <c r="BO1254" s="22"/>
      <c r="BP1254" s="22"/>
      <c r="BQ1254" s="22"/>
      <c r="BR1254" s="22"/>
      <c r="BS1254" s="22"/>
      <c r="BT1254" s="22"/>
      <c r="BU1254" s="22"/>
      <c r="BV1254" s="22"/>
      <c r="BW1254" s="22"/>
      <c r="BX1254" s="22"/>
      <c r="BY1254" s="22"/>
      <c r="BZ1254" s="22"/>
      <c r="CA1254" s="22"/>
      <c r="CB1254" s="22"/>
      <c r="CC1254" s="22"/>
      <c r="CD1254" s="22"/>
      <c r="CE1254" s="22"/>
      <c r="CF1254" s="22"/>
      <c r="CG1254" s="22"/>
      <c r="CH1254" s="22"/>
      <c r="CI1254" s="22"/>
      <c r="CJ1254" s="22"/>
      <c r="CK1254" s="22"/>
      <c r="CL1254" s="22"/>
      <c r="CM1254" s="22"/>
      <c r="CN1254" s="22"/>
      <c r="CO1254" s="22"/>
      <c r="CP1254" s="22"/>
      <c r="CQ1254" s="22"/>
      <c r="CR1254" s="22"/>
      <c r="CS1254" s="22"/>
      <c r="CT1254" s="22"/>
      <c r="CU1254" s="22"/>
      <c r="CV1254" s="22"/>
      <c r="CW1254" s="22"/>
      <c r="CX1254" s="22">
        <v>1246</v>
      </c>
      <c r="CY1254" s="13" t="s">
        <v>2765</v>
      </c>
      <c r="CZ1254" s="14" t="s">
        <v>2766</v>
      </c>
      <c r="DA1254" s="13" t="s">
        <v>96</v>
      </c>
      <c r="DB1254" s="13" t="s">
        <v>30</v>
      </c>
      <c r="DC1254" s="40"/>
      <c r="DD1254" s="13" t="str">
        <f t="shared" si="275"/>
        <v/>
      </c>
      <c r="DE1254" s="13" t="str">
        <f t="shared" si="276"/>
        <v/>
      </c>
      <c r="DF1254" s="13" t="str">
        <f t="shared" si="277"/>
        <v/>
      </c>
      <c r="DG1254" s="40">
        <f t="shared" si="278"/>
        <v>0</v>
      </c>
      <c r="DH1254" s="13" t="str">
        <f t="shared" si="272"/>
        <v/>
      </c>
      <c r="DI1254" s="22" t="str">
        <f t="shared" si="273"/>
        <v/>
      </c>
      <c r="DJ1254" s="13" t="str">
        <f>IF(DI1254="","",RANK(DI1254,$DI$9:$DI$1415,1)+COUNTIF($DI$9:DI1254,DI1254)-1)</f>
        <v/>
      </c>
      <c r="DK1254" s="13" t="str">
        <f t="shared" si="274"/>
        <v/>
      </c>
      <c r="DL1254" s="13" t="str">
        <f t="shared" si="279"/>
        <v/>
      </c>
      <c r="DM1254" s="14" t="str">
        <f t="shared" si="280"/>
        <v/>
      </c>
      <c r="DN1254" s="13" t="str">
        <f t="shared" si="281"/>
        <v/>
      </c>
      <c r="DO1254" s="40">
        <f t="shared" si="282"/>
        <v>0</v>
      </c>
      <c r="DP1254" s="40"/>
      <c r="DQ1254" s="13" t="str">
        <f t="shared" si="283"/>
        <v/>
      </c>
      <c r="DR1254" s="13"/>
      <c r="DS1254" s="13"/>
    </row>
    <row r="1255" spans="1:123" x14ac:dyDescent="0.2">
      <c r="A1255" s="22"/>
      <c r="B1255" s="22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22"/>
      <c r="AH1255" s="22"/>
      <c r="AI1255" s="22"/>
      <c r="AJ1255" s="22"/>
      <c r="AK1255" s="22"/>
      <c r="AL1255" s="22"/>
      <c r="AM1255" s="22"/>
      <c r="AN1255" s="22"/>
      <c r="AO1255" s="22"/>
      <c r="AP1255" s="22"/>
      <c r="AQ1255" s="22"/>
      <c r="AR1255" s="22"/>
      <c r="AS1255" s="22"/>
      <c r="AT1255" s="22"/>
      <c r="AU1255" s="22"/>
      <c r="AV1255" s="22"/>
      <c r="AW1255" s="22"/>
      <c r="AX1255" s="22"/>
      <c r="AY1255" s="22"/>
      <c r="AZ1255" s="22"/>
      <c r="BA1255" s="22"/>
      <c r="BB1255" s="22"/>
      <c r="BC1255" s="22"/>
      <c r="BD1255" s="22"/>
      <c r="BE1255" s="22"/>
      <c r="BF1255" s="22"/>
      <c r="BG1255" s="22"/>
      <c r="BH1255" s="22"/>
      <c r="BI1255" s="22"/>
      <c r="BJ1255" s="22"/>
      <c r="BK1255" s="22"/>
      <c r="BL1255" s="22"/>
      <c r="BM1255" s="22"/>
      <c r="BN1255" s="22"/>
      <c r="BO1255" s="22"/>
      <c r="BP1255" s="22"/>
      <c r="BQ1255" s="22"/>
      <c r="BR1255" s="22"/>
      <c r="BS1255" s="22"/>
      <c r="BT1255" s="22"/>
      <c r="BU1255" s="22"/>
      <c r="BV1255" s="22"/>
      <c r="BW1255" s="22"/>
      <c r="BX1255" s="22"/>
      <c r="BY1255" s="22"/>
      <c r="BZ1255" s="22"/>
      <c r="CA1255" s="22"/>
      <c r="CB1255" s="22"/>
      <c r="CC1255" s="22"/>
      <c r="CD1255" s="22"/>
      <c r="CE1255" s="22"/>
      <c r="CF1255" s="22"/>
      <c r="CG1255" s="22"/>
      <c r="CH1255" s="22"/>
      <c r="CI1255" s="22"/>
      <c r="CJ1255" s="22"/>
      <c r="CK1255" s="22"/>
      <c r="CL1255" s="22"/>
      <c r="CM1255" s="22"/>
      <c r="CN1255" s="22"/>
      <c r="CO1255" s="22"/>
      <c r="CP1255" s="22"/>
      <c r="CQ1255" s="22"/>
      <c r="CR1255" s="22"/>
      <c r="CS1255" s="22"/>
      <c r="CT1255" s="22"/>
      <c r="CU1255" s="22"/>
      <c r="CV1255" s="22"/>
      <c r="CW1255" s="22"/>
      <c r="CX1255" s="22">
        <v>1247</v>
      </c>
      <c r="CY1255" s="13" t="s">
        <v>2767</v>
      </c>
      <c r="CZ1255" s="14" t="s">
        <v>2768</v>
      </c>
      <c r="DA1255" s="13" t="s">
        <v>95</v>
      </c>
      <c r="DB1255" s="13" t="s">
        <v>30</v>
      </c>
      <c r="DC1255" s="40"/>
      <c r="DD1255" s="13" t="str">
        <f t="shared" si="275"/>
        <v/>
      </c>
      <c r="DE1255" s="13" t="str">
        <f t="shared" si="276"/>
        <v/>
      </c>
      <c r="DF1255" s="13" t="str">
        <f t="shared" si="277"/>
        <v/>
      </c>
      <c r="DG1255" s="40">
        <f t="shared" si="278"/>
        <v>0</v>
      </c>
      <c r="DH1255" s="13" t="str">
        <f t="shared" si="272"/>
        <v/>
      </c>
      <c r="DI1255" s="22" t="str">
        <f t="shared" si="273"/>
        <v/>
      </c>
      <c r="DJ1255" s="13" t="str">
        <f>IF(DI1255="","",RANK(DI1255,$DI$9:$DI$1415,1)+COUNTIF($DI$9:DI1255,DI1255)-1)</f>
        <v/>
      </c>
      <c r="DK1255" s="13" t="str">
        <f t="shared" si="274"/>
        <v/>
      </c>
      <c r="DL1255" s="13" t="str">
        <f t="shared" si="279"/>
        <v/>
      </c>
      <c r="DM1255" s="14" t="str">
        <f t="shared" si="280"/>
        <v/>
      </c>
      <c r="DN1255" s="13" t="str">
        <f t="shared" si="281"/>
        <v/>
      </c>
      <c r="DO1255" s="40">
        <f t="shared" si="282"/>
        <v>0</v>
      </c>
      <c r="DP1255" s="40"/>
      <c r="DQ1255" s="13" t="str">
        <f t="shared" si="283"/>
        <v/>
      </c>
      <c r="DR1255" s="13"/>
      <c r="DS1255" s="13"/>
    </row>
    <row r="1256" spans="1:123" x14ac:dyDescent="0.2">
      <c r="A1256" s="22"/>
      <c r="B1256" s="22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22"/>
      <c r="AH1256" s="22"/>
      <c r="AI1256" s="22"/>
      <c r="AJ1256" s="22"/>
      <c r="AK1256" s="22"/>
      <c r="AL1256" s="22"/>
      <c r="AM1256" s="22"/>
      <c r="AN1256" s="22"/>
      <c r="AO1256" s="22"/>
      <c r="AP1256" s="22"/>
      <c r="AQ1256" s="22"/>
      <c r="AR1256" s="22"/>
      <c r="AS1256" s="22"/>
      <c r="AT1256" s="22"/>
      <c r="AU1256" s="22"/>
      <c r="AV1256" s="22"/>
      <c r="AW1256" s="22"/>
      <c r="AX1256" s="22"/>
      <c r="AY1256" s="22"/>
      <c r="AZ1256" s="22"/>
      <c r="BA1256" s="22"/>
      <c r="BB1256" s="22"/>
      <c r="BC1256" s="22"/>
      <c r="BD1256" s="22"/>
      <c r="BE1256" s="22"/>
      <c r="BF1256" s="22"/>
      <c r="BG1256" s="22"/>
      <c r="BH1256" s="22"/>
      <c r="BI1256" s="22"/>
      <c r="BJ1256" s="22"/>
      <c r="BK1256" s="22"/>
      <c r="BL1256" s="22"/>
      <c r="BM1256" s="22"/>
      <c r="BN1256" s="22"/>
      <c r="BO1256" s="22"/>
      <c r="BP1256" s="22"/>
      <c r="BQ1256" s="22"/>
      <c r="BR1256" s="22"/>
      <c r="BS1256" s="22"/>
      <c r="BT1256" s="22"/>
      <c r="BU1256" s="22"/>
      <c r="BV1256" s="22"/>
      <c r="BW1256" s="22"/>
      <c r="BX1256" s="22"/>
      <c r="BY1256" s="22"/>
      <c r="BZ1256" s="22"/>
      <c r="CA1256" s="22"/>
      <c r="CB1256" s="22"/>
      <c r="CC1256" s="22"/>
      <c r="CD1256" s="22"/>
      <c r="CE1256" s="22"/>
      <c r="CF1256" s="22"/>
      <c r="CG1256" s="22"/>
      <c r="CH1256" s="22"/>
      <c r="CI1256" s="22"/>
      <c r="CJ1256" s="22"/>
      <c r="CK1256" s="22"/>
      <c r="CL1256" s="22"/>
      <c r="CM1256" s="22"/>
      <c r="CN1256" s="22"/>
      <c r="CO1256" s="22"/>
      <c r="CP1256" s="22"/>
      <c r="CQ1256" s="22"/>
      <c r="CR1256" s="22"/>
      <c r="CS1256" s="22"/>
      <c r="CT1256" s="22"/>
      <c r="CU1256" s="22"/>
      <c r="CV1256" s="22"/>
      <c r="CW1256" s="22"/>
      <c r="CX1256" s="22">
        <v>1248</v>
      </c>
      <c r="CY1256" s="13" t="s">
        <v>2769</v>
      </c>
      <c r="CZ1256" s="14" t="s">
        <v>2770</v>
      </c>
      <c r="DA1256" s="13" t="s">
        <v>95</v>
      </c>
      <c r="DB1256" s="13" t="s">
        <v>30</v>
      </c>
      <c r="DC1256" s="40"/>
      <c r="DD1256" s="13" t="str">
        <f t="shared" si="275"/>
        <v/>
      </c>
      <c r="DE1256" s="13" t="str">
        <f t="shared" si="276"/>
        <v/>
      </c>
      <c r="DF1256" s="13" t="str">
        <f t="shared" si="277"/>
        <v/>
      </c>
      <c r="DG1256" s="40">
        <f t="shared" si="278"/>
        <v>0</v>
      </c>
      <c r="DH1256" s="13" t="str">
        <f t="shared" si="272"/>
        <v/>
      </c>
      <c r="DI1256" s="22" t="str">
        <f t="shared" si="273"/>
        <v/>
      </c>
      <c r="DJ1256" s="13" t="str">
        <f>IF(DI1256="","",RANK(DI1256,$DI$9:$DI$1415,1)+COUNTIF($DI$9:DI1256,DI1256)-1)</f>
        <v/>
      </c>
      <c r="DK1256" s="13" t="str">
        <f t="shared" si="274"/>
        <v/>
      </c>
      <c r="DL1256" s="13" t="str">
        <f t="shared" si="279"/>
        <v/>
      </c>
      <c r="DM1256" s="14" t="str">
        <f t="shared" si="280"/>
        <v/>
      </c>
      <c r="DN1256" s="13" t="str">
        <f t="shared" si="281"/>
        <v/>
      </c>
      <c r="DO1256" s="40">
        <f t="shared" si="282"/>
        <v>0</v>
      </c>
      <c r="DP1256" s="40"/>
      <c r="DQ1256" s="13" t="str">
        <f t="shared" si="283"/>
        <v/>
      </c>
      <c r="DR1256" s="13"/>
      <c r="DS1256" s="13"/>
    </row>
    <row r="1257" spans="1:123" x14ac:dyDescent="0.2">
      <c r="A1257" s="22"/>
      <c r="B1257" s="22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22"/>
      <c r="AH1257" s="22"/>
      <c r="AI1257" s="22"/>
      <c r="AJ1257" s="22"/>
      <c r="AK1257" s="22"/>
      <c r="AL1257" s="22"/>
      <c r="AM1257" s="22"/>
      <c r="AN1257" s="22"/>
      <c r="AO1257" s="22"/>
      <c r="AP1257" s="22"/>
      <c r="AQ1257" s="22"/>
      <c r="AR1257" s="22"/>
      <c r="AS1257" s="22"/>
      <c r="AT1257" s="22"/>
      <c r="AU1257" s="22"/>
      <c r="AV1257" s="22"/>
      <c r="AW1257" s="22"/>
      <c r="AX1257" s="22"/>
      <c r="AY1257" s="22"/>
      <c r="AZ1257" s="22"/>
      <c r="BA1257" s="22"/>
      <c r="BB1257" s="22"/>
      <c r="BC1257" s="22"/>
      <c r="BD1257" s="22"/>
      <c r="BE1257" s="22"/>
      <c r="BF1257" s="22"/>
      <c r="BG1257" s="22"/>
      <c r="BH1257" s="22"/>
      <c r="BI1257" s="22"/>
      <c r="BJ1257" s="22"/>
      <c r="BK1257" s="22"/>
      <c r="BL1257" s="22"/>
      <c r="BM1257" s="22"/>
      <c r="BN1257" s="22"/>
      <c r="BO1257" s="22"/>
      <c r="BP1257" s="22"/>
      <c r="BQ1257" s="22"/>
      <c r="BR1257" s="22"/>
      <c r="BS1257" s="22"/>
      <c r="BT1257" s="22"/>
      <c r="BU1257" s="22"/>
      <c r="BV1257" s="22"/>
      <c r="BW1257" s="22"/>
      <c r="BX1257" s="22"/>
      <c r="BY1257" s="22"/>
      <c r="BZ1257" s="22"/>
      <c r="CA1257" s="22"/>
      <c r="CB1257" s="22"/>
      <c r="CC1257" s="22"/>
      <c r="CD1257" s="22"/>
      <c r="CE1257" s="22"/>
      <c r="CF1257" s="22"/>
      <c r="CG1257" s="22"/>
      <c r="CH1257" s="22"/>
      <c r="CI1257" s="22"/>
      <c r="CJ1257" s="22"/>
      <c r="CK1257" s="22"/>
      <c r="CL1257" s="22"/>
      <c r="CM1257" s="22"/>
      <c r="CN1257" s="22"/>
      <c r="CO1257" s="22"/>
      <c r="CP1257" s="22"/>
      <c r="CQ1257" s="22"/>
      <c r="CR1257" s="22"/>
      <c r="CS1257" s="22"/>
      <c r="CT1257" s="22"/>
      <c r="CU1257" s="22"/>
      <c r="CV1257" s="22"/>
      <c r="CW1257" s="22"/>
      <c r="CX1257" s="22">
        <v>1249</v>
      </c>
      <c r="CY1257" s="13" t="s">
        <v>2771</v>
      </c>
      <c r="CZ1257" s="14" t="s">
        <v>2772</v>
      </c>
      <c r="DA1257" s="13" t="s">
        <v>95</v>
      </c>
      <c r="DB1257" s="13" t="s">
        <v>101</v>
      </c>
      <c r="DC1257" s="40"/>
      <c r="DD1257" s="13" t="str">
        <f t="shared" si="275"/>
        <v/>
      </c>
      <c r="DE1257" s="13" t="str">
        <f t="shared" si="276"/>
        <v/>
      </c>
      <c r="DF1257" s="13" t="str">
        <f t="shared" si="277"/>
        <v/>
      </c>
      <c r="DG1257" s="40">
        <f t="shared" si="278"/>
        <v>0</v>
      </c>
      <c r="DH1257" s="13" t="str">
        <f t="shared" si="272"/>
        <v/>
      </c>
      <c r="DI1257" s="22" t="str">
        <f t="shared" si="273"/>
        <v/>
      </c>
      <c r="DJ1257" s="13" t="str">
        <f>IF(DI1257="","",RANK(DI1257,$DI$9:$DI$1415,1)+COUNTIF($DI$9:DI1257,DI1257)-1)</f>
        <v/>
      </c>
      <c r="DK1257" s="13" t="str">
        <f t="shared" si="274"/>
        <v/>
      </c>
      <c r="DL1257" s="13" t="str">
        <f t="shared" si="279"/>
        <v/>
      </c>
      <c r="DM1257" s="14" t="str">
        <f t="shared" si="280"/>
        <v/>
      </c>
      <c r="DN1257" s="13" t="str">
        <f t="shared" si="281"/>
        <v/>
      </c>
      <c r="DO1257" s="40">
        <f t="shared" si="282"/>
        <v>0</v>
      </c>
      <c r="DP1257" s="40"/>
      <c r="DQ1257" s="13" t="str">
        <f t="shared" si="283"/>
        <v/>
      </c>
      <c r="DR1257" s="13"/>
      <c r="DS1257" s="13"/>
    </row>
    <row r="1258" spans="1:123" x14ac:dyDescent="0.2">
      <c r="A1258" s="22"/>
      <c r="B1258" s="22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22"/>
      <c r="AH1258" s="22"/>
      <c r="AI1258" s="22"/>
      <c r="AJ1258" s="22"/>
      <c r="AK1258" s="22"/>
      <c r="AL1258" s="22"/>
      <c r="AM1258" s="22"/>
      <c r="AN1258" s="22"/>
      <c r="AO1258" s="22"/>
      <c r="AP1258" s="22"/>
      <c r="AQ1258" s="22"/>
      <c r="AR1258" s="22"/>
      <c r="AS1258" s="22"/>
      <c r="AT1258" s="22"/>
      <c r="AU1258" s="22"/>
      <c r="AV1258" s="22"/>
      <c r="AW1258" s="22"/>
      <c r="AX1258" s="22"/>
      <c r="AY1258" s="22"/>
      <c r="AZ1258" s="22"/>
      <c r="BA1258" s="22"/>
      <c r="BB1258" s="22"/>
      <c r="BC1258" s="22"/>
      <c r="BD1258" s="22"/>
      <c r="BE1258" s="22"/>
      <c r="BF1258" s="22"/>
      <c r="BG1258" s="22"/>
      <c r="BH1258" s="22"/>
      <c r="BI1258" s="22"/>
      <c r="BJ1258" s="22"/>
      <c r="BK1258" s="22"/>
      <c r="BL1258" s="22"/>
      <c r="BM1258" s="22"/>
      <c r="BN1258" s="22"/>
      <c r="BO1258" s="22"/>
      <c r="BP1258" s="22"/>
      <c r="BQ1258" s="22"/>
      <c r="BR1258" s="22"/>
      <c r="BS1258" s="22"/>
      <c r="BT1258" s="22"/>
      <c r="BU1258" s="22"/>
      <c r="BV1258" s="22"/>
      <c r="BW1258" s="22"/>
      <c r="BX1258" s="22"/>
      <c r="BY1258" s="22"/>
      <c r="BZ1258" s="22"/>
      <c r="CA1258" s="22"/>
      <c r="CB1258" s="22"/>
      <c r="CC1258" s="22"/>
      <c r="CD1258" s="22"/>
      <c r="CE1258" s="22"/>
      <c r="CF1258" s="22"/>
      <c r="CG1258" s="22"/>
      <c r="CH1258" s="22"/>
      <c r="CI1258" s="22"/>
      <c r="CJ1258" s="22"/>
      <c r="CK1258" s="22"/>
      <c r="CL1258" s="22"/>
      <c r="CM1258" s="22"/>
      <c r="CN1258" s="22"/>
      <c r="CO1258" s="22"/>
      <c r="CP1258" s="22"/>
      <c r="CQ1258" s="22"/>
      <c r="CR1258" s="22"/>
      <c r="CS1258" s="22"/>
      <c r="CT1258" s="22"/>
      <c r="CU1258" s="22"/>
      <c r="CV1258" s="22"/>
      <c r="CW1258" s="22"/>
      <c r="CX1258" s="22">
        <v>1250</v>
      </c>
      <c r="CY1258" s="13" t="s">
        <v>2773</v>
      </c>
      <c r="CZ1258" s="14" t="s">
        <v>2774</v>
      </c>
      <c r="DA1258" s="13" t="s">
        <v>95</v>
      </c>
      <c r="DB1258" s="13" t="s">
        <v>98</v>
      </c>
      <c r="DC1258" s="40"/>
      <c r="DD1258" s="13" t="str">
        <f t="shared" si="275"/>
        <v/>
      </c>
      <c r="DE1258" s="13" t="str">
        <f t="shared" si="276"/>
        <v/>
      </c>
      <c r="DF1258" s="13" t="str">
        <f t="shared" si="277"/>
        <v/>
      </c>
      <c r="DG1258" s="40">
        <f t="shared" si="278"/>
        <v>0</v>
      </c>
      <c r="DH1258" s="13" t="str">
        <f t="shared" si="272"/>
        <v/>
      </c>
      <c r="DI1258" s="22" t="str">
        <f t="shared" si="273"/>
        <v/>
      </c>
      <c r="DJ1258" s="13" t="str">
        <f>IF(DI1258="","",RANK(DI1258,$DI$9:$DI$1415,1)+COUNTIF($DI$9:DI1258,DI1258)-1)</f>
        <v/>
      </c>
      <c r="DK1258" s="13" t="str">
        <f t="shared" si="274"/>
        <v/>
      </c>
      <c r="DL1258" s="13" t="str">
        <f t="shared" si="279"/>
        <v/>
      </c>
      <c r="DM1258" s="14" t="str">
        <f t="shared" si="280"/>
        <v/>
      </c>
      <c r="DN1258" s="13" t="str">
        <f t="shared" si="281"/>
        <v/>
      </c>
      <c r="DO1258" s="40">
        <f t="shared" si="282"/>
        <v>0</v>
      </c>
      <c r="DP1258" s="40"/>
      <c r="DQ1258" s="13" t="str">
        <f t="shared" si="283"/>
        <v/>
      </c>
      <c r="DR1258" s="13"/>
      <c r="DS1258" s="13"/>
    </row>
    <row r="1259" spans="1:123" x14ac:dyDescent="0.2">
      <c r="A1259" s="22"/>
      <c r="B1259" s="22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22"/>
      <c r="AH1259" s="22"/>
      <c r="AI1259" s="22"/>
      <c r="AJ1259" s="22"/>
      <c r="AK1259" s="22"/>
      <c r="AL1259" s="22"/>
      <c r="AM1259" s="22"/>
      <c r="AN1259" s="22"/>
      <c r="AO1259" s="22"/>
      <c r="AP1259" s="22"/>
      <c r="AQ1259" s="22"/>
      <c r="AR1259" s="22"/>
      <c r="AS1259" s="22"/>
      <c r="AT1259" s="22"/>
      <c r="AU1259" s="22"/>
      <c r="AV1259" s="22"/>
      <c r="AW1259" s="22"/>
      <c r="AX1259" s="22"/>
      <c r="AY1259" s="22"/>
      <c r="AZ1259" s="22"/>
      <c r="BA1259" s="22"/>
      <c r="BB1259" s="22"/>
      <c r="BC1259" s="22"/>
      <c r="BD1259" s="22"/>
      <c r="BE1259" s="22"/>
      <c r="BF1259" s="22"/>
      <c r="BG1259" s="22"/>
      <c r="BH1259" s="22"/>
      <c r="BI1259" s="22"/>
      <c r="BJ1259" s="22"/>
      <c r="BK1259" s="22"/>
      <c r="BL1259" s="22"/>
      <c r="BM1259" s="22"/>
      <c r="BN1259" s="22"/>
      <c r="BO1259" s="22"/>
      <c r="BP1259" s="22"/>
      <c r="BQ1259" s="22"/>
      <c r="BR1259" s="22"/>
      <c r="BS1259" s="22"/>
      <c r="BT1259" s="22"/>
      <c r="BU1259" s="22"/>
      <c r="BV1259" s="22"/>
      <c r="BW1259" s="22"/>
      <c r="BX1259" s="22"/>
      <c r="BY1259" s="22"/>
      <c r="BZ1259" s="22"/>
      <c r="CA1259" s="22"/>
      <c r="CB1259" s="22"/>
      <c r="CC1259" s="22"/>
      <c r="CD1259" s="22"/>
      <c r="CE1259" s="22"/>
      <c r="CF1259" s="22"/>
      <c r="CG1259" s="22"/>
      <c r="CH1259" s="22"/>
      <c r="CI1259" s="22"/>
      <c r="CJ1259" s="22"/>
      <c r="CK1259" s="22"/>
      <c r="CL1259" s="22"/>
      <c r="CM1259" s="22"/>
      <c r="CN1259" s="22"/>
      <c r="CO1259" s="22"/>
      <c r="CP1259" s="22"/>
      <c r="CQ1259" s="22"/>
      <c r="CR1259" s="22"/>
      <c r="CS1259" s="22"/>
      <c r="CT1259" s="22"/>
      <c r="CU1259" s="22"/>
      <c r="CV1259" s="22"/>
      <c r="CW1259" s="22"/>
      <c r="CX1259" s="22">
        <v>1251</v>
      </c>
      <c r="CY1259" s="13" t="s">
        <v>2775</v>
      </c>
      <c r="CZ1259" s="14" t="s">
        <v>82</v>
      </c>
      <c r="DA1259" s="13" t="s">
        <v>95</v>
      </c>
      <c r="DB1259" s="13" t="s">
        <v>98</v>
      </c>
      <c r="DC1259" s="40"/>
      <c r="DD1259" s="13" t="str">
        <f t="shared" si="275"/>
        <v/>
      </c>
      <c r="DE1259" s="13" t="str">
        <f t="shared" si="276"/>
        <v/>
      </c>
      <c r="DF1259" s="13" t="str">
        <f t="shared" si="277"/>
        <v/>
      </c>
      <c r="DG1259" s="40">
        <f t="shared" si="278"/>
        <v>0</v>
      </c>
      <c r="DH1259" s="13" t="str">
        <f t="shared" si="272"/>
        <v/>
      </c>
      <c r="DI1259" s="22" t="str">
        <f t="shared" si="273"/>
        <v/>
      </c>
      <c r="DJ1259" s="13" t="str">
        <f>IF(DI1259="","",RANK(DI1259,$DI$9:$DI$1415,1)+COUNTIF($DI$9:DI1259,DI1259)-1)</f>
        <v/>
      </c>
      <c r="DK1259" s="13" t="str">
        <f t="shared" si="274"/>
        <v/>
      </c>
      <c r="DL1259" s="13" t="str">
        <f t="shared" si="279"/>
        <v/>
      </c>
      <c r="DM1259" s="14" t="str">
        <f t="shared" si="280"/>
        <v/>
      </c>
      <c r="DN1259" s="13" t="str">
        <f t="shared" si="281"/>
        <v/>
      </c>
      <c r="DO1259" s="40">
        <f t="shared" si="282"/>
        <v>0</v>
      </c>
      <c r="DP1259" s="40"/>
      <c r="DQ1259" s="13" t="str">
        <f t="shared" si="283"/>
        <v/>
      </c>
      <c r="DR1259" s="13"/>
      <c r="DS1259" s="13"/>
    </row>
    <row r="1260" spans="1:123" x14ac:dyDescent="0.2">
      <c r="A1260" s="22"/>
      <c r="B1260" s="22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22"/>
      <c r="AH1260" s="22"/>
      <c r="AI1260" s="22"/>
      <c r="AJ1260" s="22"/>
      <c r="AK1260" s="22"/>
      <c r="AL1260" s="22"/>
      <c r="AM1260" s="22"/>
      <c r="AN1260" s="22"/>
      <c r="AO1260" s="22"/>
      <c r="AP1260" s="22"/>
      <c r="AQ1260" s="22"/>
      <c r="AR1260" s="22"/>
      <c r="AS1260" s="22"/>
      <c r="AT1260" s="22"/>
      <c r="AU1260" s="22"/>
      <c r="AV1260" s="22"/>
      <c r="AW1260" s="22"/>
      <c r="AX1260" s="22"/>
      <c r="AY1260" s="22"/>
      <c r="AZ1260" s="22"/>
      <c r="BA1260" s="22"/>
      <c r="BB1260" s="22"/>
      <c r="BC1260" s="22"/>
      <c r="BD1260" s="22"/>
      <c r="BE1260" s="22"/>
      <c r="BF1260" s="22"/>
      <c r="BG1260" s="22"/>
      <c r="BH1260" s="22"/>
      <c r="BI1260" s="22"/>
      <c r="BJ1260" s="22"/>
      <c r="BK1260" s="22"/>
      <c r="BL1260" s="22"/>
      <c r="BM1260" s="22"/>
      <c r="BN1260" s="22"/>
      <c r="BO1260" s="22"/>
      <c r="BP1260" s="22"/>
      <c r="BQ1260" s="22"/>
      <c r="BR1260" s="22"/>
      <c r="BS1260" s="22"/>
      <c r="BT1260" s="22"/>
      <c r="BU1260" s="22"/>
      <c r="BV1260" s="22"/>
      <c r="BW1260" s="22"/>
      <c r="BX1260" s="22"/>
      <c r="BY1260" s="22"/>
      <c r="BZ1260" s="22"/>
      <c r="CA1260" s="22"/>
      <c r="CB1260" s="22"/>
      <c r="CC1260" s="22"/>
      <c r="CD1260" s="22"/>
      <c r="CE1260" s="22"/>
      <c r="CF1260" s="22"/>
      <c r="CG1260" s="22"/>
      <c r="CH1260" s="22"/>
      <c r="CI1260" s="22"/>
      <c r="CJ1260" s="22"/>
      <c r="CK1260" s="22"/>
      <c r="CL1260" s="22"/>
      <c r="CM1260" s="22"/>
      <c r="CN1260" s="22"/>
      <c r="CO1260" s="22"/>
      <c r="CP1260" s="22"/>
      <c r="CQ1260" s="22"/>
      <c r="CR1260" s="22"/>
      <c r="CS1260" s="22"/>
      <c r="CT1260" s="22"/>
      <c r="CU1260" s="22"/>
      <c r="CV1260" s="22"/>
      <c r="CW1260" s="22"/>
      <c r="CX1260" s="22">
        <v>1252</v>
      </c>
      <c r="CY1260" s="13" t="s">
        <v>2776</v>
      </c>
      <c r="CZ1260" s="14" t="s">
        <v>87</v>
      </c>
      <c r="DA1260" s="13" t="s">
        <v>95</v>
      </c>
      <c r="DB1260" s="13" t="s">
        <v>98</v>
      </c>
      <c r="DC1260" s="40"/>
      <c r="DD1260" s="13" t="str">
        <f t="shared" si="275"/>
        <v/>
      </c>
      <c r="DE1260" s="13" t="str">
        <f t="shared" si="276"/>
        <v/>
      </c>
      <c r="DF1260" s="13" t="str">
        <f t="shared" si="277"/>
        <v/>
      </c>
      <c r="DG1260" s="40">
        <f t="shared" si="278"/>
        <v>0</v>
      </c>
      <c r="DH1260" s="13" t="str">
        <f t="shared" si="272"/>
        <v/>
      </c>
      <c r="DI1260" s="22" t="str">
        <f t="shared" si="273"/>
        <v/>
      </c>
      <c r="DJ1260" s="13" t="str">
        <f>IF(DI1260="","",RANK(DI1260,$DI$9:$DI$1415,1)+COUNTIF($DI$9:DI1260,DI1260)-1)</f>
        <v/>
      </c>
      <c r="DK1260" s="13" t="str">
        <f t="shared" si="274"/>
        <v/>
      </c>
      <c r="DL1260" s="13" t="str">
        <f t="shared" si="279"/>
        <v/>
      </c>
      <c r="DM1260" s="14" t="str">
        <f t="shared" si="280"/>
        <v/>
      </c>
      <c r="DN1260" s="13" t="str">
        <f t="shared" si="281"/>
        <v/>
      </c>
      <c r="DO1260" s="40">
        <f t="shared" si="282"/>
        <v>0</v>
      </c>
      <c r="DP1260" s="40"/>
      <c r="DQ1260" s="13" t="str">
        <f t="shared" si="283"/>
        <v/>
      </c>
      <c r="DR1260" s="13"/>
      <c r="DS1260" s="13"/>
    </row>
    <row r="1261" spans="1:123" x14ac:dyDescent="0.2">
      <c r="A1261" s="22"/>
      <c r="B1261" s="22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22"/>
      <c r="AH1261" s="22"/>
      <c r="AI1261" s="22"/>
      <c r="AJ1261" s="22"/>
      <c r="AK1261" s="22"/>
      <c r="AL1261" s="22"/>
      <c r="AM1261" s="22"/>
      <c r="AN1261" s="22"/>
      <c r="AO1261" s="22"/>
      <c r="AP1261" s="22"/>
      <c r="AQ1261" s="22"/>
      <c r="AR1261" s="22"/>
      <c r="AS1261" s="22"/>
      <c r="AT1261" s="22"/>
      <c r="AU1261" s="22"/>
      <c r="AV1261" s="22"/>
      <c r="AW1261" s="22"/>
      <c r="AX1261" s="22"/>
      <c r="AY1261" s="22"/>
      <c r="AZ1261" s="22"/>
      <c r="BA1261" s="22"/>
      <c r="BB1261" s="22"/>
      <c r="BC1261" s="22"/>
      <c r="BD1261" s="22"/>
      <c r="BE1261" s="22"/>
      <c r="BF1261" s="22"/>
      <c r="BG1261" s="22"/>
      <c r="BH1261" s="22"/>
      <c r="BI1261" s="22"/>
      <c r="BJ1261" s="22"/>
      <c r="BK1261" s="22"/>
      <c r="BL1261" s="22"/>
      <c r="BM1261" s="22"/>
      <c r="BN1261" s="22"/>
      <c r="BO1261" s="22"/>
      <c r="BP1261" s="22"/>
      <c r="BQ1261" s="22"/>
      <c r="BR1261" s="22"/>
      <c r="BS1261" s="22"/>
      <c r="BT1261" s="22"/>
      <c r="BU1261" s="22"/>
      <c r="BV1261" s="22"/>
      <c r="BW1261" s="22"/>
      <c r="BX1261" s="22"/>
      <c r="BY1261" s="22"/>
      <c r="BZ1261" s="22"/>
      <c r="CA1261" s="22"/>
      <c r="CB1261" s="22"/>
      <c r="CC1261" s="22"/>
      <c r="CD1261" s="22"/>
      <c r="CE1261" s="22"/>
      <c r="CF1261" s="22"/>
      <c r="CG1261" s="22"/>
      <c r="CH1261" s="22"/>
      <c r="CI1261" s="22"/>
      <c r="CJ1261" s="22"/>
      <c r="CK1261" s="22"/>
      <c r="CL1261" s="22"/>
      <c r="CM1261" s="22"/>
      <c r="CN1261" s="22"/>
      <c r="CO1261" s="22"/>
      <c r="CP1261" s="22"/>
      <c r="CQ1261" s="22"/>
      <c r="CR1261" s="22"/>
      <c r="CS1261" s="22"/>
      <c r="CT1261" s="22"/>
      <c r="CU1261" s="22"/>
      <c r="CV1261" s="22"/>
      <c r="CW1261" s="22"/>
      <c r="CX1261" s="22">
        <v>1253</v>
      </c>
      <c r="CY1261" s="13" t="s">
        <v>2777</v>
      </c>
      <c r="CZ1261" s="14" t="s">
        <v>2778</v>
      </c>
      <c r="DA1261" s="13" t="s">
        <v>95</v>
      </c>
      <c r="DB1261" s="13" t="s">
        <v>98</v>
      </c>
      <c r="DC1261" s="40"/>
      <c r="DD1261" s="13" t="str">
        <f t="shared" si="275"/>
        <v/>
      </c>
      <c r="DE1261" s="13" t="str">
        <f t="shared" si="276"/>
        <v/>
      </c>
      <c r="DF1261" s="13" t="str">
        <f t="shared" si="277"/>
        <v/>
      </c>
      <c r="DG1261" s="40">
        <f t="shared" si="278"/>
        <v>0</v>
      </c>
      <c r="DH1261" s="13" t="str">
        <f t="shared" si="272"/>
        <v/>
      </c>
      <c r="DI1261" s="22" t="str">
        <f t="shared" si="273"/>
        <v/>
      </c>
      <c r="DJ1261" s="13" t="str">
        <f>IF(DI1261="","",RANK(DI1261,$DI$9:$DI$1415,1)+COUNTIF($DI$9:DI1261,DI1261)-1)</f>
        <v/>
      </c>
      <c r="DK1261" s="13" t="str">
        <f t="shared" si="274"/>
        <v/>
      </c>
      <c r="DL1261" s="13" t="str">
        <f t="shared" si="279"/>
        <v/>
      </c>
      <c r="DM1261" s="14" t="str">
        <f t="shared" si="280"/>
        <v/>
      </c>
      <c r="DN1261" s="13" t="str">
        <f t="shared" si="281"/>
        <v/>
      </c>
      <c r="DO1261" s="40">
        <f t="shared" si="282"/>
        <v>0</v>
      </c>
      <c r="DP1261" s="40"/>
      <c r="DQ1261" s="13" t="str">
        <f t="shared" si="283"/>
        <v/>
      </c>
      <c r="DR1261" s="13"/>
      <c r="DS1261" s="13"/>
    </row>
    <row r="1262" spans="1:123" x14ac:dyDescent="0.2">
      <c r="A1262" s="22"/>
      <c r="B1262" s="22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22"/>
      <c r="AH1262" s="22"/>
      <c r="AI1262" s="22"/>
      <c r="AJ1262" s="22"/>
      <c r="AK1262" s="22"/>
      <c r="AL1262" s="22"/>
      <c r="AM1262" s="22"/>
      <c r="AN1262" s="22"/>
      <c r="AO1262" s="22"/>
      <c r="AP1262" s="22"/>
      <c r="AQ1262" s="22"/>
      <c r="AR1262" s="22"/>
      <c r="AS1262" s="22"/>
      <c r="AT1262" s="22"/>
      <c r="AU1262" s="22"/>
      <c r="AV1262" s="22"/>
      <c r="AW1262" s="22"/>
      <c r="AX1262" s="22"/>
      <c r="AY1262" s="22"/>
      <c r="AZ1262" s="22"/>
      <c r="BA1262" s="22"/>
      <c r="BB1262" s="22"/>
      <c r="BC1262" s="22"/>
      <c r="BD1262" s="22"/>
      <c r="BE1262" s="22"/>
      <c r="BF1262" s="22"/>
      <c r="BG1262" s="22"/>
      <c r="BH1262" s="22"/>
      <c r="BI1262" s="22"/>
      <c r="BJ1262" s="22"/>
      <c r="BK1262" s="22"/>
      <c r="BL1262" s="22"/>
      <c r="BM1262" s="22"/>
      <c r="BN1262" s="22"/>
      <c r="BO1262" s="22"/>
      <c r="BP1262" s="22"/>
      <c r="BQ1262" s="22"/>
      <c r="BR1262" s="22"/>
      <c r="BS1262" s="22"/>
      <c r="BT1262" s="22"/>
      <c r="BU1262" s="22"/>
      <c r="BV1262" s="22"/>
      <c r="BW1262" s="22"/>
      <c r="BX1262" s="22"/>
      <c r="BY1262" s="22"/>
      <c r="BZ1262" s="22"/>
      <c r="CA1262" s="22"/>
      <c r="CB1262" s="22"/>
      <c r="CC1262" s="22"/>
      <c r="CD1262" s="22"/>
      <c r="CE1262" s="22"/>
      <c r="CF1262" s="22"/>
      <c r="CG1262" s="22"/>
      <c r="CH1262" s="22"/>
      <c r="CI1262" s="22"/>
      <c r="CJ1262" s="22"/>
      <c r="CK1262" s="22"/>
      <c r="CL1262" s="22"/>
      <c r="CM1262" s="22"/>
      <c r="CN1262" s="22"/>
      <c r="CO1262" s="22"/>
      <c r="CP1262" s="22"/>
      <c r="CQ1262" s="22"/>
      <c r="CR1262" s="22"/>
      <c r="CS1262" s="22"/>
      <c r="CT1262" s="22"/>
      <c r="CU1262" s="22"/>
      <c r="CV1262" s="22"/>
      <c r="CW1262" s="22"/>
      <c r="CX1262" s="22">
        <v>1254</v>
      </c>
      <c r="CY1262" s="13" t="s">
        <v>2779</v>
      </c>
      <c r="CZ1262" s="14" t="s">
        <v>2780</v>
      </c>
      <c r="DA1262" s="13" t="s">
        <v>95</v>
      </c>
      <c r="DB1262" s="13" t="s">
        <v>100</v>
      </c>
      <c r="DC1262" s="40"/>
      <c r="DD1262" s="13" t="str">
        <f t="shared" si="275"/>
        <v/>
      </c>
      <c r="DE1262" s="13" t="str">
        <f t="shared" si="276"/>
        <v/>
      </c>
      <c r="DF1262" s="13" t="str">
        <f t="shared" si="277"/>
        <v/>
      </c>
      <c r="DG1262" s="40">
        <f t="shared" si="278"/>
        <v>0</v>
      </c>
      <c r="DH1262" s="13" t="str">
        <f t="shared" si="272"/>
        <v/>
      </c>
      <c r="DI1262" s="22" t="str">
        <f t="shared" si="273"/>
        <v/>
      </c>
      <c r="DJ1262" s="13" t="str">
        <f>IF(DI1262="","",RANK(DI1262,$DI$9:$DI$1415,1)+COUNTIF($DI$9:DI1262,DI1262)-1)</f>
        <v/>
      </c>
      <c r="DK1262" s="13" t="str">
        <f t="shared" si="274"/>
        <v/>
      </c>
      <c r="DL1262" s="13" t="str">
        <f t="shared" si="279"/>
        <v/>
      </c>
      <c r="DM1262" s="14" t="str">
        <f t="shared" si="280"/>
        <v/>
      </c>
      <c r="DN1262" s="13" t="str">
        <f t="shared" si="281"/>
        <v/>
      </c>
      <c r="DO1262" s="40">
        <f t="shared" si="282"/>
        <v>0</v>
      </c>
      <c r="DP1262" s="40"/>
      <c r="DQ1262" s="13" t="str">
        <f t="shared" si="283"/>
        <v/>
      </c>
      <c r="DR1262" s="13"/>
      <c r="DS1262" s="13"/>
    </row>
    <row r="1263" spans="1:123" x14ac:dyDescent="0.2">
      <c r="A1263" s="22"/>
      <c r="B1263" s="22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  <c r="Y1263" s="22"/>
      <c r="Z1263" s="22"/>
      <c r="AA1263" s="22"/>
      <c r="AB1263" s="22"/>
      <c r="AC1263" s="22"/>
      <c r="AD1263" s="22"/>
      <c r="AE1263" s="22"/>
      <c r="AF1263" s="22"/>
      <c r="AG1263" s="22"/>
      <c r="AH1263" s="22"/>
      <c r="AI1263" s="22"/>
      <c r="AJ1263" s="22"/>
      <c r="AK1263" s="22"/>
      <c r="AL1263" s="22"/>
      <c r="AM1263" s="22"/>
      <c r="AN1263" s="22"/>
      <c r="AO1263" s="22"/>
      <c r="AP1263" s="22"/>
      <c r="AQ1263" s="22"/>
      <c r="AR1263" s="22"/>
      <c r="AS1263" s="22"/>
      <c r="AT1263" s="22"/>
      <c r="AU1263" s="22"/>
      <c r="AV1263" s="22"/>
      <c r="AW1263" s="22"/>
      <c r="AX1263" s="22"/>
      <c r="AY1263" s="22"/>
      <c r="AZ1263" s="22"/>
      <c r="BA1263" s="22"/>
      <c r="BB1263" s="22"/>
      <c r="BC1263" s="22"/>
      <c r="BD1263" s="22"/>
      <c r="BE1263" s="22"/>
      <c r="BF1263" s="22"/>
      <c r="BG1263" s="22"/>
      <c r="BH1263" s="22"/>
      <c r="BI1263" s="22"/>
      <c r="BJ1263" s="22"/>
      <c r="BK1263" s="22"/>
      <c r="BL1263" s="22"/>
      <c r="BM1263" s="22"/>
      <c r="BN1263" s="22"/>
      <c r="BO1263" s="22"/>
      <c r="BP1263" s="22"/>
      <c r="BQ1263" s="22"/>
      <c r="BR1263" s="22"/>
      <c r="BS1263" s="22"/>
      <c r="BT1263" s="22"/>
      <c r="BU1263" s="22"/>
      <c r="BV1263" s="22"/>
      <c r="BW1263" s="22"/>
      <c r="BX1263" s="22"/>
      <c r="BY1263" s="22"/>
      <c r="BZ1263" s="22"/>
      <c r="CA1263" s="22"/>
      <c r="CB1263" s="22"/>
      <c r="CC1263" s="22"/>
      <c r="CD1263" s="22"/>
      <c r="CE1263" s="22"/>
      <c r="CF1263" s="22"/>
      <c r="CG1263" s="22"/>
      <c r="CH1263" s="22"/>
      <c r="CI1263" s="22"/>
      <c r="CJ1263" s="22"/>
      <c r="CK1263" s="22"/>
      <c r="CL1263" s="22"/>
      <c r="CM1263" s="22"/>
      <c r="CN1263" s="22"/>
      <c r="CO1263" s="22"/>
      <c r="CP1263" s="22"/>
      <c r="CQ1263" s="22"/>
      <c r="CR1263" s="22"/>
      <c r="CS1263" s="22"/>
      <c r="CT1263" s="22"/>
      <c r="CU1263" s="22"/>
      <c r="CV1263" s="22"/>
      <c r="CW1263" s="22"/>
      <c r="CX1263" s="22">
        <v>1255</v>
      </c>
      <c r="CY1263" s="13" t="s">
        <v>2781</v>
      </c>
      <c r="CZ1263" s="14" t="s">
        <v>2782</v>
      </c>
      <c r="DA1263" s="13" t="s">
        <v>95</v>
      </c>
      <c r="DB1263" s="13" t="s">
        <v>100</v>
      </c>
      <c r="DC1263" s="40"/>
      <c r="DD1263" s="13" t="str">
        <f t="shared" si="275"/>
        <v/>
      </c>
      <c r="DE1263" s="13" t="str">
        <f t="shared" si="276"/>
        <v/>
      </c>
      <c r="DF1263" s="13" t="str">
        <f t="shared" si="277"/>
        <v/>
      </c>
      <c r="DG1263" s="40">
        <f t="shared" si="278"/>
        <v>0</v>
      </c>
      <c r="DH1263" s="13" t="str">
        <f t="shared" si="272"/>
        <v/>
      </c>
      <c r="DI1263" s="22" t="str">
        <f t="shared" si="273"/>
        <v/>
      </c>
      <c r="DJ1263" s="13" t="str">
        <f>IF(DI1263="","",RANK(DI1263,$DI$9:$DI$1415,1)+COUNTIF($DI$9:DI1263,DI1263)-1)</f>
        <v/>
      </c>
      <c r="DK1263" s="13" t="str">
        <f t="shared" si="274"/>
        <v/>
      </c>
      <c r="DL1263" s="13" t="str">
        <f t="shared" si="279"/>
        <v/>
      </c>
      <c r="DM1263" s="14" t="str">
        <f t="shared" si="280"/>
        <v/>
      </c>
      <c r="DN1263" s="13" t="str">
        <f t="shared" si="281"/>
        <v/>
      </c>
      <c r="DO1263" s="40">
        <f t="shared" si="282"/>
        <v>0</v>
      </c>
      <c r="DP1263" s="40"/>
      <c r="DQ1263" s="13" t="str">
        <f t="shared" si="283"/>
        <v/>
      </c>
      <c r="DR1263" s="13"/>
      <c r="DS1263" s="13"/>
    </row>
    <row r="1264" spans="1:123" x14ac:dyDescent="0.2">
      <c r="A1264" s="22"/>
      <c r="B1264" s="22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22"/>
      <c r="AH1264" s="22"/>
      <c r="AI1264" s="22"/>
      <c r="AJ1264" s="22"/>
      <c r="AK1264" s="22"/>
      <c r="AL1264" s="22"/>
      <c r="AM1264" s="22"/>
      <c r="AN1264" s="22"/>
      <c r="AO1264" s="22"/>
      <c r="AP1264" s="22"/>
      <c r="AQ1264" s="22"/>
      <c r="AR1264" s="22"/>
      <c r="AS1264" s="22"/>
      <c r="AT1264" s="22"/>
      <c r="AU1264" s="22"/>
      <c r="AV1264" s="22"/>
      <c r="AW1264" s="22"/>
      <c r="AX1264" s="22"/>
      <c r="AY1264" s="22"/>
      <c r="AZ1264" s="22"/>
      <c r="BA1264" s="22"/>
      <c r="BB1264" s="22"/>
      <c r="BC1264" s="22"/>
      <c r="BD1264" s="22"/>
      <c r="BE1264" s="22"/>
      <c r="BF1264" s="22"/>
      <c r="BG1264" s="22"/>
      <c r="BH1264" s="22"/>
      <c r="BI1264" s="22"/>
      <c r="BJ1264" s="22"/>
      <c r="BK1264" s="22"/>
      <c r="BL1264" s="22"/>
      <c r="BM1264" s="22"/>
      <c r="BN1264" s="22"/>
      <c r="BO1264" s="22"/>
      <c r="BP1264" s="22"/>
      <c r="BQ1264" s="22"/>
      <c r="BR1264" s="22"/>
      <c r="BS1264" s="22"/>
      <c r="BT1264" s="22"/>
      <c r="BU1264" s="22"/>
      <c r="BV1264" s="22"/>
      <c r="BW1264" s="22"/>
      <c r="BX1264" s="22"/>
      <c r="BY1264" s="22"/>
      <c r="BZ1264" s="22"/>
      <c r="CA1264" s="22"/>
      <c r="CB1264" s="22"/>
      <c r="CC1264" s="22"/>
      <c r="CD1264" s="22"/>
      <c r="CE1264" s="22"/>
      <c r="CF1264" s="22"/>
      <c r="CG1264" s="22"/>
      <c r="CH1264" s="22"/>
      <c r="CI1264" s="22"/>
      <c r="CJ1264" s="22"/>
      <c r="CK1264" s="22"/>
      <c r="CL1264" s="22"/>
      <c r="CM1264" s="22"/>
      <c r="CN1264" s="22"/>
      <c r="CO1264" s="22"/>
      <c r="CP1264" s="22"/>
      <c r="CQ1264" s="22"/>
      <c r="CR1264" s="22"/>
      <c r="CS1264" s="22"/>
      <c r="CT1264" s="22"/>
      <c r="CU1264" s="22"/>
      <c r="CV1264" s="22"/>
      <c r="CW1264" s="22"/>
      <c r="CX1264" s="22">
        <v>1256</v>
      </c>
      <c r="CY1264" s="13" t="s">
        <v>2783</v>
      </c>
      <c r="CZ1264" s="14" t="s">
        <v>2784</v>
      </c>
      <c r="DA1264" s="13" t="s">
        <v>95</v>
      </c>
      <c r="DB1264" s="13" t="s">
        <v>100</v>
      </c>
      <c r="DC1264" s="40"/>
      <c r="DD1264" s="13" t="str">
        <f t="shared" si="275"/>
        <v/>
      </c>
      <c r="DE1264" s="13" t="str">
        <f t="shared" si="276"/>
        <v/>
      </c>
      <c r="DF1264" s="13" t="str">
        <f t="shared" si="277"/>
        <v/>
      </c>
      <c r="DG1264" s="40">
        <f t="shared" si="278"/>
        <v>0</v>
      </c>
      <c r="DH1264" s="13" t="str">
        <f t="shared" si="272"/>
        <v/>
      </c>
      <c r="DI1264" s="22" t="str">
        <f t="shared" si="273"/>
        <v/>
      </c>
      <c r="DJ1264" s="13" t="str">
        <f>IF(DI1264="","",RANK(DI1264,$DI$9:$DI$1415,1)+COUNTIF($DI$9:DI1264,DI1264)-1)</f>
        <v/>
      </c>
      <c r="DK1264" s="13" t="str">
        <f t="shared" si="274"/>
        <v/>
      </c>
      <c r="DL1264" s="13" t="str">
        <f t="shared" si="279"/>
        <v/>
      </c>
      <c r="DM1264" s="14" t="str">
        <f t="shared" si="280"/>
        <v/>
      </c>
      <c r="DN1264" s="13" t="str">
        <f t="shared" si="281"/>
        <v/>
      </c>
      <c r="DO1264" s="40">
        <f t="shared" si="282"/>
        <v>0</v>
      </c>
      <c r="DP1264" s="40"/>
      <c r="DQ1264" s="13" t="str">
        <f t="shared" si="283"/>
        <v/>
      </c>
      <c r="DR1264" s="13"/>
      <c r="DS1264" s="13"/>
    </row>
    <row r="1265" spans="1:123" x14ac:dyDescent="0.2">
      <c r="A1265" s="22"/>
      <c r="B1265" s="22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  <c r="Y1265" s="22"/>
      <c r="Z1265" s="22"/>
      <c r="AA1265" s="22"/>
      <c r="AB1265" s="22"/>
      <c r="AC1265" s="22"/>
      <c r="AD1265" s="22"/>
      <c r="AE1265" s="22"/>
      <c r="AF1265" s="22"/>
      <c r="AG1265" s="22"/>
      <c r="AH1265" s="22"/>
      <c r="AI1265" s="22"/>
      <c r="AJ1265" s="22"/>
      <c r="AK1265" s="22"/>
      <c r="AL1265" s="22"/>
      <c r="AM1265" s="22"/>
      <c r="AN1265" s="22"/>
      <c r="AO1265" s="22"/>
      <c r="AP1265" s="22"/>
      <c r="AQ1265" s="22"/>
      <c r="AR1265" s="22"/>
      <c r="AS1265" s="22"/>
      <c r="AT1265" s="22"/>
      <c r="AU1265" s="22"/>
      <c r="AV1265" s="22"/>
      <c r="AW1265" s="22"/>
      <c r="AX1265" s="22"/>
      <c r="AY1265" s="22"/>
      <c r="AZ1265" s="22"/>
      <c r="BA1265" s="22"/>
      <c r="BB1265" s="22"/>
      <c r="BC1265" s="22"/>
      <c r="BD1265" s="22"/>
      <c r="BE1265" s="22"/>
      <c r="BF1265" s="22"/>
      <c r="BG1265" s="22"/>
      <c r="BH1265" s="22"/>
      <c r="BI1265" s="22"/>
      <c r="BJ1265" s="22"/>
      <c r="BK1265" s="22"/>
      <c r="BL1265" s="22"/>
      <c r="BM1265" s="22"/>
      <c r="BN1265" s="22"/>
      <c r="BO1265" s="22"/>
      <c r="BP1265" s="22"/>
      <c r="BQ1265" s="22"/>
      <c r="BR1265" s="22"/>
      <c r="BS1265" s="22"/>
      <c r="BT1265" s="22"/>
      <c r="BU1265" s="22"/>
      <c r="BV1265" s="22"/>
      <c r="BW1265" s="22"/>
      <c r="BX1265" s="22"/>
      <c r="BY1265" s="22"/>
      <c r="BZ1265" s="22"/>
      <c r="CA1265" s="22"/>
      <c r="CB1265" s="22"/>
      <c r="CC1265" s="22"/>
      <c r="CD1265" s="22"/>
      <c r="CE1265" s="22"/>
      <c r="CF1265" s="22"/>
      <c r="CG1265" s="22"/>
      <c r="CH1265" s="22"/>
      <c r="CI1265" s="22"/>
      <c r="CJ1265" s="22"/>
      <c r="CK1265" s="22"/>
      <c r="CL1265" s="22"/>
      <c r="CM1265" s="22"/>
      <c r="CN1265" s="22"/>
      <c r="CO1265" s="22"/>
      <c r="CP1265" s="22"/>
      <c r="CQ1265" s="22"/>
      <c r="CR1265" s="22"/>
      <c r="CS1265" s="22"/>
      <c r="CT1265" s="22"/>
      <c r="CU1265" s="22"/>
      <c r="CV1265" s="22"/>
      <c r="CW1265" s="22"/>
      <c r="CX1265" s="22">
        <v>1257</v>
      </c>
      <c r="CY1265" s="13" t="s">
        <v>2785</v>
      </c>
      <c r="CZ1265" s="14" t="s">
        <v>2786</v>
      </c>
      <c r="DA1265" s="13" t="s">
        <v>95</v>
      </c>
      <c r="DB1265" s="13" t="s">
        <v>100</v>
      </c>
      <c r="DC1265" s="40"/>
      <c r="DD1265" s="13" t="str">
        <f t="shared" si="275"/>
        <v/>
      </c>
      <c r="DE1265" s="13" t="str">
        <f t="shared" si="276"/>
        <v/>
      </c>
      <c r="DF1265" s="13" t="str">
        <f t="shared" si="277"/>
        <v/>
      </c>
      <c r="DG1265" s="40">
        <f t="shared" si="278"/>
        <v>0</v>
      </c>
      <c r="DH1265" s="13" t="str">
        <f t="shared" si="272"/>
        <v/>
      </c>
      <c r="DI1265" s="22" t="str">
        <f t="shared" si="273"/>
        <v/>
      </c>
      <c r="DJ1265" s="13" t="str">
        <f>IF(DI1265="","",RANK(DI1265,$DI$9:$DI$1415,1)+COUNTIF($DI$9:DI1265,DI1265)-1)</f>
        <v/>
      </c>
      <c r="DK1265" s="13" t="str">
        <f t="shared" si="274"/>
        <v/>
      </c>
      <c r="DL1265" s="13" t="str">
        <f t="shared" si="279"/>
        <v/>
      </c>
      <c r="DM1265" s="14" t="str">
        <f t="shared" si="280"/>
        <v/>
      </c>
      <c r="DN1265" s="13" t="str">
        <f t="shared" si="281"/>
        <v/>
      </c>
      <c r="DO1265" s="40">
        <f t="shared" si="282"/>
        <v>0</v>
      </c>
      <c r="DP1265" s="40"/>
      <c r="DQ1265" s="13" t="str">
        <f t="shared" si="283"/>
        <v/>
      </c>
      <c r="DR1265" s="13"/>
      <c r="DS1265" s="13"/>
    </row>
    <row r="1266" spans="1:123" x14ac:dyDescent="0.2">
      <c r="A1266" s="22"/>
      <c r="B1266" s="22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22"/>
      <c r="AH1266" s="22"/>
      <c r="AI1266" s="22"/>
      <c r="AJ1266" s="22"/>
      <c r="AK1266" s="22"/>
      <c r="AL1266" s="22"/>
      <c r="AM1266" s="22"/>
      <c r="AN1266" s="22"/>
      <c r="AO1266" s="22"/>
      <c r="AP1266" s="22"/>
      <c r="AQ1266" s="22"/>
      <c r="AR1266" s="22"/>
      <c r="AS1266" s="22"/>
      <c r="AT1266" s="22"/>
      <c r="AU1266" s="22"/>
      <c r="AV1266" s="22"/>
      <c r="AW1266" s="22"/>
      <c r="AX1266" s="22"/>
      <c r="AY1266" s="22"/>
      <c r="AZ1266" s="22"/>
      <c r="BA1266" s="22"/>
      <c r="BB1266" s="22"/>
      <c r="BC1266" s="22"/>
      <c r="BD1266" s="22"/>
      <c r="BE1266" s="22"/>
      <c r="BF1266" s="22"/>
      <c r="BG1266" s="22"/>
      <c r="BH1266" s="22"/>
      <c r="BI1266" s="22"/>
      <c r="BJ1266" s="22"/>
      <c r="BK1266" s="22"/>
      <c r="BL1266" s="22"/>
      <c r="BM1266" s="22"/>
      <c r="BN1266" s="22"/>
      <c r="BO1266" s="22"/>
      <c r="BP1266" s="22"/>
      <c r="BQ1266" s="22"/>
      <c r="BR1266" s="22"/>
      <c r="BS1266" s="22"/>
      <c r="BT1266" s="22"/>
      <c r="BU1266" s="22"/>
      <c r="BV1266" s="22"/>
      <c r="BW1266" s="22"/>
      <c r="BX1266" s="22"/>
      <c r="BY1266" s="22"/>
      <c r="BZ1266" s="22"/>
      <c r="CA1266" s="22"/>
      <c r="CB1266" s="22"/>
      <c r="CC1266" s="22"/>
      <c r="CD1266" s="22"/>
      <c r="CE1266" s="22"/>
      <c r="CF1266" s="22"/>
      <c r="CG1266" s="22"/>
      <c r="CH1266" s="22"/>
      <c r="CI1266" s="22"/>
      <c r="CJ1266" s="22"/>
      <c r="CK1266" s="22"/>
      <c r="CL1266" s="22"/>
      <c r="CM1266" s="22"/>
      <c r="CN1266" s="22"/>
      <c r="CO1266" s="22"/>
      <c r="CP1266" s="22"/>
      <c r="CQ1266" s="22"/>
      <c r="CR1266" s="22"/>
      <c r="CS1266" s="22"/>
      <c r="CT1266" s="22"/>
      <c r="CU1266" s="22"/>
      <c r="CV1266" s="22"/>
      <c r="CW1266" s="22"/>
      <c r="CX1266" s="22">
        <v>1258</v>
      </c>
      <c r="CY1266" s="13" t="s">
        <v>2787</v>
      </c>
      <c r="CZ1266" s="14" t="s">
        <v>2788</v>
      </c>
      <c r="DA1266" s="13" t="s">
        <v>95</v>
      </c>
      <c r="DB1266" s="13" t="s">
        <v>100</v>
      </c>
      <c r="DC1266" s="40"/>
      <c r="DD1266" s="13" t="str">
        <f t="shared" si="275"/>
        <v/>
      </c>
      <c r="DE1266" s="13" t="str">
        <f t="shared" si="276"/>
        <v/>
      </c>
      <c r="DF1266" s="13" t="str">
        <f t="shared" si="277"/>
        <v/>
      </c>
      <c r="DG1266" s="40">
        <f t="shared" si="278"/>
        <v>0</v>
      </c>
      <c r="DH1266" s="13" t="str">
        <f t="shared" si="272"/>
        <v/>
      </c>
      <c r="DI1266" s="22" t="str">
        <f t="shared" si="273"/>
        <v/>
      </c>
      <c r="DJ1266" s="13" t="str">
        <f>IF(DI1266="","",RANK(DI1266,$DI$9:$DI$1415,1)+COUNTIF($DI$9:DI1266,DI1266)-1)</f>
        <v/>
      </c>
      <c r="DK1266" s="13" t="str">
        <f t="shared" si="274"/>
        <v/>
      </c>
      <c r="DL1266" s="13" t="str">
        <f t="shared" si="279"/>
        <v/>
      </c>
      <c r="DM1266" s="14" t="str">
        <f t="shared" si="280"/>
        <v/>
      </c>
      <c r="DN1266" s="13" t="str">
        <f t="shared" si="281"/>
        <v/>
      </c>
      <c r="DO1266" s="40">
        <f t="shared" si="282"/>
        <v>0</v>
      </c>
      <c r="DP1266" s="40"/>
      <c r="DQ1266" s="13" t="str">
        <f t="shared" si="283"/>
        <v/>
      </c>
      <c r="DR1266" s="13"/>
      <c r="DS1266" s="13"/>
    </row>
    <row r="1267" spans="1:123" x14ac:dyDescent="0.2">
      <c r="A1267" s="22"/>
      <c r="B1267" s="22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22"/>
      <c r="AH1267" s="22"/>
      <c r="AI1267" s="22"/>
      <c r="AJ1267" s="22"/>
      <c r="AK1267" s="22"/>
      <c r="AL1267" s="22"/>
      <c r="AM1267" s="22"/>
      <c r="AN1267" s="22"/>
      <c r="AO1267" s="22"/>
      <c r="AP1267" s="22"/>
      <c r="AQ1267" s="22"/>
      <c r="AR1267" s="22"/>
      <c r="AS1267" s="22"/>
      <c r="AT1267" s="22"/>
      <c r="AU1267" s="22"/>
      <c r="AV1267" s="22"/>
      <c r="AW1267" s="22"/>
      <c r="AX1267" s="22"/>
      <c r="AY1267" s="22"/>
      <c r="AZ1267" s="22"/>
      <c r="BA1267" s="22"/>
      <c r="BB1267" s="22"/>
      <c r="BC1267" s="22"/>
      <c r="BD1267" s="22"/>
      <c r="BE1267" s="22"/>
      <c r="BF1267" s="22"/>
      <c r="BG1267" s="22"/>
      <c r="BH1267" s="22"/>
      <c r="BI1267" s="22"/>
      <c r="BJ1267" s="22"/>
      <c r="BK1267" s="22"/>
      <c r="BL1267" s="22"/>
      <c r="BM1267" s="22"/>
      <c r="BN1267" s="22"/>
      <c r="BO1267" s="22"/>
      <c r="BP1267" s="22"/>
      <c r="BQ1267" s="22"/>
      <c r="BR1267" s="22"/>
      <c r="BS1267" s="22"/>
      <c r="BT1267" s="22"/>
      <c r="BU1267" s="22"/>
      <c r="BV1267" s="22"/>
      <c r="BW1267" s="22"/>
      <c r="BX1267" s="22"/>
      <c r="BY1267" s="22"/>
      <c r="BZ1267" s="22"/>
      <c r="CA1267" s="22"/>
      <c r="CB1267" s="22"/>
      <c r="CC1267" s="22"/>
      <c r="CD1267" s="22"/>
      <c r="CE1267" s="22"/>
      <c r="CF1267" s="22"/>
      <c r="CG1267" s="22"/>
      <c r="CH1267" s="22"/>
      <c r="CI1267" s="22"/>
      <c r="CJ1267" s="22"/>
      <c r="CK1267" s="22"/>
      <c r="CL1267" s="22"/>
      <c r="CM1267" s="22"/>
      <c r="CN1267" s="22"/>
      <c r="CO1267" s="22"/>
      <c r="CP1267" s="22"/>
      <c r="CQ1267" s="22"/>
      <c r="CR1267" s="22"/>
      <c r="CS1267" s="22"/>
      <c r="CT1267" s="22"/>
      <c r="CU1267" s="22"/>
      <c r="CV1267" s="22"/>
      <c r="CW1267" s="22"/>
      <c r="CX1267" s="22">
        <v>1259</v>
      </c>
      <c r="CY1267" s="13" t="s">
        <v>2789</v>
      </c>
      <c r="CZ1267" s="14" t="s">
        <v>2790</v>
      </c>
      <c r="DA1267" s="13" t="s">
        <v>95</v>
      </c>
      <c r="DB1267" s="13" t="s">
        <v>100</v>
      </c>
      <c r="DC1267" s="40"/>
      <c r="DD1267" s="13" t="str">
        <f t="shared" si="275"/>
        <v/>
      </c>
      <c r="DE1267" s="13" t="str">
        <f t="shared" si="276"/>
        <v/>
      </c>
      <c r="DF1267" s="13" t="str">
        <f t="shared" si="277"/>
        <v/>
      </c>
      <c r="DG1267" s="40">
        <f t="shared" si="278"/>
        <v>0</v>
      </c>
      <c r="DH1267" s="13" t="str">
        <f t="shared" si="272"/>
        <v/>
      </c>
      <c r="DI1267" s="22" t="str">
        <f t="shared" si="273"/>
        <v/>
      </c>
      <c r="DJ1267" s="13" t="str">
        <f>IF(DI1267="","",RANK(DI1267,$DI$9:$DI$1415,1)+COUNTIF($DI$9:DI1267,DI1267)-1)</f>
        <v/>
      </c>
      <c r="DK1267" s="13" t="str">
        <f t="shared" si="274"/>
        <v/>
      </c>
      <c r="DL1267" s="13" t="str">
        <f t="shared" si="279"/>
        <v/>
      </c>
      <c r="DM1267" s="14" t="str">
        <f t="shared" si="280"/>
        <v/>
      </c>
      <c r="DN1267" s="13" t="str">
        <f t="shared" si="281"/>
        <v/>
      </c>
      <c r="DO1267" s="40">
        <f t="shared" si="282"/>
        <v>0</v>
      </c>
      <c r="DP1267" s="40"/>
      <c r="DQ1267" s="13" t="str">
        <f t="shared" si="283"/>
        <v/>
      </c>
      <c r="DR1267" s="13"/>
      <c r="DS1267" s="13"/>
    </row>
    <row r="1268" spans="1:123" x14ac:dyDescent="0.2">
      <c r="A1268" s="22"/>
      <c r="B1268" s="22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22"/>
      <c r="AH1268" s="22"/>
      <c r="AI1268" s="22"/>
      <c r="AJ1268" s="22"/>
      <c r="AK1268" s="22"/>
      <c r="AL1268" s="22"/>
      <c r="AM1268" s="22"/>
      <c r="AN1268" s="22"/>
      <c r="AO1268" s="22"/>
      <c r="AP1268" s="22"/>
      <c r="AQ1268" s="22"/>
      <c r="AR1268" s="22"/>
      <c r="AS1268" s="22"/>
      <c r="AT1268" s="22"/>
      <c r="AU1268" s="22"/>
      <c r="AV1268" s="22"/>
      <c r="AW1268" s="22"/>
      <c r="AX1268" s="22"/>
      <c r="AY1268" s="22"/>
      <c r="AZ1268" s="22"/>
      <c r="BA1268" s="22"/>
      <c r="BB1268" s="22"/>
      <c r="BC1268" s="22"/>
      <c r="BD1268" s="22"/>
      <c r="BE1268" s="22"/>
      <c r="BF1268" s="22"/>
      <c r="BG1268" s="22"/>
      <c r="BH1268" s="22"/>
      <c r="BI1268" s="22"/>
      <c r="BJ1268" s="22"/>
      <c r="BK1268" s="22"/>
      <c r="BL1268" s="22"/>
      <c r="BM1268" s="22"/>
      <c r="BN1268" s="22"/>
      <c r="BO1268" s="22"/>
      <c r="BP1268" s="22"/>
      <c r="BQ1268" s="22"/>
      <c r="BR1268" s="22"/>
      <c r="BS1268" s="22"/>
      <c r="BT1268" s="22"/>
      <c r="BU1268" s="22"/>
      <c r="BV1268" s="22"/>
      <c r="BW1268" s="22"/>
      <c r="BX1268" s="22"/>
      <c r="BY1268" s="22"/>
      <c r="BZ1268" s="22"/>
      <c r="CA1268" s="22"/>
      <c r="CB1268" s="22"/>
      <c r="CC1268" s="22"/>
      <c r="CD1268" s="22"/>
      <c r="CE1268" s="22"/>
      <c r="CF1268" s="22"/>
      <c r="CG1268" s="22"/>
      <c r="CH1268" s="22"/>
      <c r="CI1268" s="22"/>
      <c r="CJ1268" s="22"/>
      <c r="CK1268" s="22"/>
      <c r="CL1268" s="22"/>
      <c r="CM1268" s="22"/>
      <c r="CN1268" s="22"/>
      <c r="CO1268" s="22"/>
      <c r="CP1268" s="22"/>
      <c r="CQ1268" s="22"/>
      <c r="CR1268" s="22"/>
      <c r="CS1268" s="22"/>
      <c r="CT1268" s="22"/>
      <c r="CU1268" s="22"/>
      <c r="CV1268" s="22"/>
      <c r="CW1268" s="22"/>
      <c r="CX1268" s="22">
        <v>1260</v>
      </c>
      <c r="CY1268" s="13" t="s">
        <v>2791</v>
      </c>
      <c r="CZ1268" s="14" t="s">
        <v>1316</v>
      </c>
      <c r="DA1268" s="13" t="s">
        <v>95</v>
      </c>
      <c r="DB1268" s="13" t="s">
        <v>100</v>
      </c>
      <c r="DC1268" s="40"/>
      <c r="DD1268" s="13" t="str">
        <f t="shared" si="275"/>
        <v/>
      </c>
      <c r="DE1268" s="13" t="str">
        <f t="shared" si="276"/>
        <v/>
      </c>
      <c r="DF1268" s="13" t="str">
        <f t="shared" si="277"/>
        <v/>
      </c>
      <c r="DG1268" s="40">
        <f t="shared" si="278"/>
        <v>0</v>
      </c>
      <c r="DH1268" s="13" t="str">
        <f t="shared" si="272"/>
        <v/>
      </c>
      <c r="DI1268" s="22" t="str">
        <f t="shared" si="273"/>
        <v/>
      </c>
      <c r="DJ1268" s="13" t="str">
        <f>IF(DI1268="","",RANK(DI1268,$DI$9:$DI$1415,1)+COUNTIF($DI$9:DI1268,DI1268)-1)</f>
        <v/>
      </c>
      <c r="DK1268" s="13" t="str">
        <f t="shared" si="274"/>
        <v/>
      </c>
      <c r="DL1268" s="13" t="str">
        <f t="shared" si="279"/>
        <v/>
      </c>
      <c r="DM1268" s="14" t="str">
        <f t="shared" si="280"/>
        <v/>
      </c>
      <c r="DN1268" s="13" t="str">
        <f t="shared" si="281"/>
        <v/>
      </c>
      <c r="DO1268" s="40">
        <f t="shared" si="282"/>
        <v>0</v>
      </c>
      <c r="DP1268" s="40"/>
      <c r="DQ1268" s="13" t="str">
        <f t="shared" si="283"/>
        <v/>
      </c>
      <c r="DR1268" s="13"/>
      <c r="DS1268" s="13"/>
    </row>
    <row r="1269" spans="1:123" x14ac:dyDescent="0.2">
      <c r="A1269" s="22"/>
      <c r="B1269" s="22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22"/>
      <c r="AH1269" s="22"/>
      <c r="AI1269" s="22"/>
      <c r="AJ1269" s="22"/>
      <c r="AK1269" s="22"/>
      <c r="AL1269" s="22"/>
      <c r="AM1269" s="22"/>
      <c r="AN1269" s="22"/>
      <c r="AO1269" s="22"/>
      <c r="AP1269" s="22"/>
      <c r="AQ1269" s="22"/>
      <c r="AR1269" s="22"/>
      <c r="AS1269" s="22"/>
      <c r="AT1269" s="22"/>
      <c r="AU1269" s="22"/>
      <c r="AV1269" s="22"/>
      <c r="AW1269" s="22"/>
      <c r="AX1269" s="22"/>
      <c r="AY1269" s="22"/>
      <c r="AZ1269" s="22"/>
      <c r="BA1269" s="22"/>
      <c r="BB1269" s="22"/>
      <c r="BC1269" s="22"/>
      <c r="BD1269" s="22"/>
      <c r="BE1269" s="22"/>
      <c r="BF1269" s="22"/>
      <c r="BG1269" s="22"/>
      <c r="BH1269" s="22"/>
      <c r="BI1269" s="22"/>
      <c r="BJ1269" s="22"/>
      <c r="BK1269" s="22"/>
      <c r="BL1269" s="22"/>
      <c r="BM1269" s="22"/>
      <c r="BN1269" s="22"/>
      <c r="BO1269" s="22"/>
      <c r="BP1269" s="22"/>
      <c r="BQ1269" s="22"/>
      <c r="BR1269" s="22"/>
      <c r="BS1269" s="22"/>
      <c r="BT1269" s="22"/>
      <c r="BU1269" s="22"/>
      <c r="BV1269" s="22"/>
      <c r="BW1269" s="22"/>
      <c r="BX1269" s="22"/>
      <c r="BY1269" s="22"/>
      <c r="BZ1269" s="22"/>
      <c r="CA1269" s="22"/>
      <c r="CB1269" s="22"/>
      <c r="CC1269" s="22"/>
      <c r="CD1269" s="22"/>
      <c r="CE1269" s="22"/>
      <c r="CF1269" s="22"/>
      <c r="CG1269" s="22"/>
      <c r="CH1269" s="22"/>
      <c r="CI1269" s="22"/>
      <c r="CJ1269" s="22"/>
      <c r="CK1269" s="22"/>
      <c r="CL1269" s="22"/>
      <c r="CM1269" s="22"/>
      <c r="CN1269" s="22"/>
      <c r="CO1269" s="22"/>
      <c r="CP1269" s="22"/>
      <c r="CQ1269" s="22"/>
      <c r="CR1269" s="22"/>
      <c r="CS1269" s="22"/>
      <c r="CT1269" s="22"/>
      <c r="CU1269" s="22"/>
      <c r="CV1269" s="22"/>
      <c r="CW1269" s="22"/>
      <c r="CX1269" s="22">
        <v>1261</v>
      </c>
      <c r="CY1269" s="13" t="s">
        <v>2792</v>
      </c>
      <c r="CZ1269" s="14" t="s">
        <v>2793</v>
      </c>
      <c r="DA1269" s="13" t="s">
        <v>95</v>
      </c>
      <c r="DB1269" s="13" t="s">
        <v>100</v>
      </c>
      <c r="DC1269" s="40"/>
      <c r="DD1269" s="13" t="str">
        <f t="shared" si="275"/>
        <v/>
      </c>
      <c r="DE1269" s="13" t="str">
        <f t="shared" si="276"/>
        <v/>
      </c>
      <c r="DF1269" s="13" t="str">
        <f t="shared" si="277"/>
        <v/>
      </c>
      <c r="DG1269" s="40">
        <f t="shared" si="278"/>
        <v>0</v>
      </c>
      <c r="DH1269" s="13" t="str">
        <f t="shared" si="272"/>
        <v/>
      </c>
      <c r="DI1269" s="22" t="str">
        <f t="shared" si="273"/>
        <v/>
      </c>
      <c r="DJ1269" s="13" t="str">
        <f>IF(DI1269="","",RANK(DI1269,$DI$9:$DI$1415,1)+COUNTIF($DI$9:DI1269,DI1269)-1)</f>
        <v/>
      </c>
      <c r="DK1269" s="13" t="str">
        <f t="shared" si="274"/>
        <v/>
      </c>
      <c r="DL1269" s="13" t="str">
        <f t="shared" si="279"/>
        <v/>
      </c>
      <c r="DM1269" s="14" t="str">
        <f t="shared" si="280"/>
        <v/>
      </c>
      <c r="DN1269" s="13" t="str">
        <f t="shared" si="281"/>
        <v/>
      </c>
      <c r="DO1269" s="40">
        <f t="shared" si="282"/>
        <v>0</v>
      </c>
      <c r="DP1269" s="40"/>
      <c r="DQ1269" s="13" t="str">
        <f t="shared" si="283"/>
        <v/>
      </c>
      <c r="DR1269" s="13"/>
      <c r="DS1269" s="13"/>
    </row>
    <row r="1270" spans="1:123" x14ac:dyDescent="0.2">
      <c r="A1270" s="22"/>
      <c r="B1270" s="22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22"/>
      <c r="AH1270" s="22"/>
      <c r="AI1270" s="22"/>
      <c r="AJ1270" s="22"/>
      <c r="AK1270" s="22"/>
      <c r="AL1270" s="22"/>
      <c r="AM1270" s="22"/>
      <c r="AN1270" s="22"/>
      <c r="AO1270" s="22"/>
      <c r="AP1270" s="22"/>
      <c r="AQ1270" s="22"/>
      <c r="AR1270" s="22"/>
      <c r="AS1270" s="22"/>
      <c r="AT1270" s="22"/>
      <c r="AU1270" s="22"/>
      <c r="AV1270" s="22"/>
      <c r="AW1270" s="22"/>
      <c r="AX1270" s="22"/>
      <c r="AY1270" s="22"/>
      <c r="AZ1270" s="22"/>
      <c r="BA1270" s="22"/>
      <c r="BB1270" s="22"/>
      <c r="BC1270" s="22"/>
      <c r="BD1270" s="22"/>
      <c r="BE1270" s="22"/>
      <c r="BF1270" s="22"/>
      <c r="BG1270" s="22"/>
      <c r="BH1270" s="22"/>
      <c r="BI1270" s="22"/>
      <c r="BJ1270" s="22"/>
      <c r="BK1270" s="22"/>
      <c r="BL1270" s="22"/>
      <c r="BM1270" s="22"/>
      <c r="BN1270" s="22"/>
      <c r="BO1270" s="22"/>
      <c r="BP1270" s="22"/>
      <c r="BQ1270" s="22"/>
      <c r="BR1270" s="22"/>
      <c r="BS1270" s="22"/>
      <c r="BT1270" s="22"/>
      <c r="BU1270" s="22"/>
      <c r="BV1270" s="22"/>
      <c r="BW1270" s="22"/>
      <c r="BX1270" s="22"/>
      <c r="BY1270" s="22"/>
      <c r="BZ1270" s="22"/>
      <c r="CA1270" s="22"/>
      <c r="CB1270" s="22"/>
      <c r="CC1270" s="22"/>
      <c r="CD1270" s="22"/>
      <c r="CE1270" s="22"/>
      <c r="CF1270" s="22"/>
      <c r="CG1270" s="22"/>
      <c r="CH1270" s="22"/>
      <c r="CI1270" s="22"/>
      <c r="CJ1270" s="22"/>
      <c r="CK1270" s="22"/>
      <c r="CL1270" s="22"/>
      <c r="CM1270" s="22"/>
      <c r="CN1270" s="22"/>
      <c r="CO1270" s="22"/>
      <c r="CP1270" s="22"/>
      <c r="CQ1270" s="22"/>
      <c r="CR1270" s="22"/>
      <c r="CS1270" s="22"/>
      <c r="CT1270" s="22"/>
      <c r="CU1270" s="22"/>
      <c r="CV1270" s="22"/>
      <c r="CW1270" s="22"/>
      <c r="CX1270" s="22">
        <v>1262</v>
      </c>
      <c r="CY1270" s="13" t="s">
        <v>2794</v>
      </c>
      <c r="CZ1270" s="14" t="s">
        <v>2795</v>
      </c>
      <c r="DA1270" s="13" t="s">
        <v>95</v>
      </c>
      <c r="DB1270" s="13" t="s">
        <v>100</v>
      </c>
      <c r="DC1270" s="40"/>
      <c r="DD1270" s="13" t="str">
        <f t="shared" si="275"/>
        <v/>
      </c>
      <c r="DE1270" s="13" t="str">
        <f t="shared" si="276"/>
        <v/>
      </c>
      <c r="DF1270" s="13" t="str">
        <f t="shared" si="277"/>
        <v/>
      </c>
      <c r="DG1270" s="40">
        <f t="shared" si="278"/>
        <v>0</v>
      </c>
      <c r="DH1270" s="13" t="str">
        <f t="shared" si="272"/>
        <v/>
      </c>
      <c r="DI1270" s="22" t="str">
        <f t="shared" si="273"/>
        <v/>
      </c>
      <c r="DJ1270" s="13" t="str">
        <f>IF(DI1270="","",RANK(DI1270,$DI$9:$DI$1415,1)+COUNTIF($DI$9:DI1270,DI1270)-1)</f>
        <v/>
      </c>
      <c r="DK1270" s="13" t="str">
        <f t="shared" si="274"/>
        <v/>
      </c>
      <c r="DL1270" s="13" t="str">
        <f t="shared" si="279"/>
        <v/>
      </c>
      <c r="DM1270" s="14" t="str">
        <f t="shared" si="280"/>
        <v/>
      </c>
      <c r="DN1270" s="13" t="str">
        <f t="shared" si="281"/>
        <v/>
      </c>
      <c r="DO1270" s="40">
        <f t="shared" si="282"/>
        <v>0</v>
      </c>
      <c r="DP1270" s="40"/>
      <c r="DQ1270" s="13" t="str">
        <f t="shared" si="283"/>
        <v/>
      </c>
      <c r="DR1270" s="13"/>
      <c r="DS1270" s="13"/>
    </row>
    <row r="1271" spans="1:123" x14ac:dyDescent="0.2">
      <c r="A1271" s="22"/>
      <c r="B1271" s="22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22"/>
      <c r="AH1271" s="22"/>
      <c r="AI1271" s="22"/>
      <c r="AJ1271" s="22"/>
      <c r="AK1271" s="22"/>
      <c r="AL1271" s="22"/>
      <c r="AM1271" s="22"/>
      <c r="AN1271" s="22"/>
      <c r="AO1271" s="22"/>
      <c r="AP1271" s="22"/>
      <c r="AQ1271" s="22"/>
      <c r="AR1271" s="22"/>
      <c r="AS1271" s="22"/>
      <c r="AT1271" s="22"/>
      <c r="AU1271" s="22"/>
      <c r="AV1271" s="22"/>
      <c r="AW1271" s="22"/>
      <c r="AX1271" s="22"/>
      <c r="AY1271" s="22"/>
      <c r="AZ1271" s="22"/>
      <c r="BA1271" s="22"/>
      <c r="BB1271" s="22"/>
      <c r="BC1271" s="22"/>
      <c r="BD1271" s="22"/>
      <c r="BE1271" s="22"/>
      <c r="BF1271" s="22"/>
      <c r="BG1271" s="22"/>
      <c r="BH1271" s="22"/>
      <c r="BI1271" s="22"/>
      <c r="BJ1271" s="22"/>
      <c r="BK1271" s="22"/>
      <c r="BL1271" s="22"/>
      <c r="BM1271" s="22"/>
      <c r="BN1271" s="22"/>
      <c r="BO1271" s="22"/>
      <c r="BP1271" s="22"/>
      <c r="BQ1271" s="22"/>
      <c r="BR1271" s="22"/>
      <c r="BS1271" s="22"/>
      <c r="BT1271" s="22"/>
      <c r="BU1271" s="22"/>
      <c r="BV1271" s="22"/>
      <c r="BW1271" s="22"/>
      <c r="BX1271" s="22"/>
      <c r="BY1271" s="22"/>
      <c r="BZ1271" s="22"/>
      <c r="CA1271" s="22"/>
      <c r="CB1271" s="22"/>
      <c r="CC1271" s="22"/>
      <c r="CD1271" s="22"/>
      <c r="CE1271" s="22"/>
      <c r="CF1271" s="22"/>
      <c r="CG1271" s="22"/>
      <c r="CH1271" s="22"/>
      <c r="CI1271" s="22"/>
      <c r="CJ1271" s="22"/>
      <c r="CK1271" s="22"/>
      <c r="CL1271" s="22"/>
      <c r="CM1271" s="22"/>
      <c r="CN1271" s="22"/>
      <c r="CO1271" s="22"/>
      <c r="CP1271" s="22"/>
      <c r="CQ1271" s="22"/>
      <c r="CR1271" s="22"/>
      <c r="CS1271" s="22"/>
      <c r="CT1271" s="22"/>
      <c r="CU1271" s="22"/>
      <c r="CV1271" s="22"/>
      <c r="CW1271" s="22"/>
      <c r="CX1271" s="22">
        <v>1263</v>
      </c>
      <c r="CY1271" s="13" t="s">
        <v>2796</v>
      </c>
      <c r="CZ1271" s="14" t="s">
        <v>80</v>
      </c>
      <c r="DA1271" s="13" t="s">
        <v>95</v>
      </c>
      <c r="DB1271" s="13" t="s">
        <v>98</v>
      </c>
      <c r="DC1271" s="40"/>
      <c r="DD1271" s="13" t="str">
        <f t="shared" si="275"/>
        <v/>
      </c>
      <c r="DE1271" s="13" t="str">
        <f t="shared" si="276"/>
        <v/>
      </c>
      <c r="DF1271" s="13" t="str">
        <f t="shared" si="277"/>
        <v/>
      </c>
      <c r="DG1271" s="40">
        <f t="shared" si="278"/>
        <v>0</v>
      </c>
      <c r="DH1271" s="13" t="str">
        <f t="shared" si="272"/>
        <v/>
      </c>
      <c r="DI1271" s="22" t="str">
        <f t="shared" si="273"/>
        <v/>
      </c>
      <c r="DJ1271" s="13" t="str">
        <f>IF(DI1271="","",RANK(DI1271,$DI$9:$DI$1415,1)+COUNTIF($DI$9:DI1271,DI1271)-1)</f>
        <v/>
      </c>
      <c r="DK1271" s="13" t="str">
        <f t="shared" si="274"/>
        <v/>
      </c>
      <c r="DL1271" s="13" t="str">
        <f t="shared" si="279"/>
        <v/>
      </c>
      <c r="DM1271" s="14" t="str">
        <f t="shared" si="280"/>
        <v/>
      </c>
      <c r="DN1271" s="13" t="str">
        <f t="shared" si="281"/>
        <v/>
      </c>
      <c r="DO1271" s="40">
        <f t="shared" si="282"/>
        <v>0</v>
      </c>
      <c r="DP1271" s="40"/>
      <c r="DQ1271" s="13" t="str">
        <f t="shared" si="283"/>
        <v/>
      </c>
      <c r="DR1271" s="13"/>
      <c r="DS1271" s="13"/>
    </row>
    <row r="1272" spans="1:123" x14ac:dyDescent="0.2">
      <c r="A1272" s="22"/>
      <c r="B1272" s="22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22"/>
      <c r="AH1272" s="22"/>
      <c r="AI1272" s="22"/>
      <c r="AJ1272" s="22"/>
      <c r="AK1272" s="22"/>
      <c r="AL1272" s="22"/>
      <c r="AM1272" s="22"/>
      <c r="AN1272" s="22"/>
      <c r="AO1272" s="22"/>
      <c r="AP1272" s="22"/>
      <c r="AQ1272" s="22"/>
      <c r="AR1272" s="22"/>
      <c r="AS1272" s="22"/>
      <c r="AT1272" s="22"/>
      <c r="AU1272" s="22"/>
      <c r="AV1272" s="22"/>
      <c r="AW1272" s="22"/>
      <c r="AX1272" s="22"/>
      <c r="AY1272" s="22"/>
      <c r="AZ1272" s="22"/>
      <c r="BA1272" s="22"/>
      <c r="BB1272" s="22"/>
      <c r="BC1272" s="22"/>
      <c r="BD1272" s="22"/>
      <c r="BE1272" s="22"/>
      <c r="BF1272" s="22"/>
      <c r="BG1272" s="22"/>
      <c r="BH1272" s="22"/>
      <c r="BI1272" s="22"/>
      <c r="BJ1272" s="22"/>
      <c r="BK1272" s="22"/>
      <c r="BL1272" s="22"/>
      <c r="BM1272" s="22"/>
      <c r="BN1272" s="22"/>
      <c r="BO1272" s="22"/>
      <c r="BP1272" s="22"/>
      <c r="BQ1272" s="22"/>
      <c r="BR1272" s="22"/>
      <c r="BS1272" s="22"/>
      <c r="BT1272" s="22"/>
      <c r="BU1272" s="22"/>
      <c r="BV1272" s="22"/>
      <c r="BW1272" s="22"/>
      <c r="BX1272" s="22"/>
      <c r="BY1272" s="22"/>
      <c r="BZ1272" s="22"/>
      <c r="CA1272" s="22"/>
      <c r="CB1272" s="22"/>
      <c r="CC1272" s="22"/>
      <c r="CD1272" s="22"/>
      <c r="CE1272" s="22"/>
      <c r="CF1272" s="22"/>
      <c r="CG1272" s="22"/>
      <c r="CH1272" s="22"/>
      <c r="CI1272" s="22"/>
      <c r="CJ1272" s="22"/>
      <c r="CK1272" s="22"/>
      <c r="CL1272" s="22"/>
      <c r="CM1272" s="22"/>
      <c r="CN1272" s="22"/>
      <c r="CO1272" s="22"/>
      <c r="CP1272" s="22"/>
      <c r="CQ1272" s="22"/>
      <c r="CR1272" s="22"/>
      <c r="CS1272" s="22"/>
      <c r="CT1272" s="22"/>
      <c r="CU1272" s="22"/>
      <c r="CV1272" s="22"/>
      <c r="CW1272" s="22"/>
      <c r="CX1272" s="22">
        <v>1264</v>
      </c>
      <c r="CY1272" s="13" t="s">
        <v>2797</v>
      </c>
      <c r="CZ1272" s="14" t="s">
        <v>81</v>
      </c>
      <c r="DA1272" s="13" t="s">
        <v>95</v>
      </c>
      <c r="DB1272" s="13" t="s">
        <v>98</v>
      </c>
      <c r="DC1272" s="40"/>
      <c r="DD1272" s="13" t="str">
        <f t="shared" si="275"/>
        <v/>
      </c>
      <c r="DE1272" s="13" t="str">
        <f t="shared" si="276"/>
        <v/>
      </c>
      <c r="DF1272" s="13" t="str">
        <f t="shared" si="277"/>
        <v/>
      </c>
      <c r="DG1272" s="40">
        <f t="shared" si="278"/>
        <v>0</v>
      </c>
      <c r="DH1272" s="13" t="str">
        <f t="shared" si="272"/>
        <v/>
      </c>
      <c r="DI1272" s="22" t="str">
        <f t="shared" si="273"/>
        <v/>
      </c>
      <c r="DJ1272" s="13" t="str">
        <f>IF(DI1272="","",RANK(DI1272,$DI$9:$DI$1415,1)+COUNTIF($DI$9:DI1272,DI1272)-1)</f>
        <v/>
      </c>
      <c r="DK1272" s="13" t="str">
        <f t="shared" si="274"/>
        <v/>
      </c>
      <c r="DL1272" s="13" t="str">
        <f t="shared" si="279"/>
        <v/>
      </c>
      <c r="DM1272" s="14" t="str">
        <f t="shared" si="280"/>
        <v/>
      </c>
      <c r="DN1272" s="13" t="str">
        <f t="shared" si="281"/>
        <v/>
      </c>
      <c r="DO1272" s="40">
        <f t="shared" si="282"/>
        <v>0</v>
      </c>
      <c r="DP1272" s="40"/>
      <c r="DQ1272" s="13" t="str">
        <f t="shared" si="283"/>
        <v/>
      </c>
      <c r="DR1272" s="13"/>
      <c r="DS1272" s="13"/>
    </row>
    <row r="1273" spans="1:123" x14ac:dyDescent="0.2">
      <c r="A1273" s="22"/>
      <c r="B1273" s="22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22"/>
      <c r="AH1273" s="22"/>
      <c r="AI1273" s="22"/>
      <c r="AJ1273" s="22"/>
      <c r="AK1273" s="22"/>
      <c r="AL1273" s="22"/>
      <c r="AM1273" s="22"/>
      <c r="AN1273" s="22"/>
      <c r="AO1273" s="22"/>
      <c r="AP1273" s="22"/>
      <c r="AQ1273" s="22"/>
      <c r="AR1273" s="22"/>
      <c r="AS1273" s="22"/>
      <c r="AT1273" s="22"/>
      <c r="AU1273" s="22"/>
      <c r="AV1273" s="22"/>
      <c r="AW1273" s="22"/>
      <c r="AX1273" s="22"/>
      <c r="AY1273" s="22"/>
      <c r="AZ1273" s="22"/>
      <c r="BA1273" s="22"/>
      <c r="BB1273" s="22"/>
      <c r="BC1273" s="22"/>
      <c r="BD1273" s="22"/>
      <c r="BE1273" s="22"/>
      <c r="BF1273" s="22"/>
      <c r="BG1273" s="22"/>
      <c r="BH1273" s="22"/>
      <c r="BI1273" s="22"/>
      <c r="BJ1273" s="22"/>
      <c r="BK1273" s="22"/>
      <c r="BL1273" s="22"/>
      <c r="BM1273" s="22"/>
      <c r="BN1273" s="22"/>
      <c r="BO1273" s="22"/>
      <c r="BP1273" s="22"/>
      <c r="BQ1273" s="22"/>
      <c r="BR1273" s="22"/>
      <c r="BS1273" s="22"/>
      <c r="BT1273" s="22"/>
      <c r="BU1273" s="22"/>
      <c r="BV1273" s="22"/>
      <c r="BW1273" s="22"/>
      <c r="BX1273" s="22"/>
      <c r="BY1273" s="22"/>
      <c r="BZ1273" s="22"/>
      <c r="CA1273" s="22"/>
      <c r="CB1273" s="22"/>
      <c r="CC1273" s="22"/>
      <c r="CD1273" s="22"/>
      <c r="CE1273" s="22"/>
      <c r="CF1273" s="22"/>
      <c r="CG1273" s="22"/>
      <c r="CH1273" s="22"/>
      <c r="CI1273" s="22"/>
      <c r="CJ1273" s="22"/>
      <c r="CK1273" s="22"/>
      <c r="CL1273" s="22"/>
      <c r="CM1273" s="22"/>
      <c r="CN1273" s="22"/>
      <c r="CO1273" s="22"/>
      <c r="CP1273" s="22"/>
      <c r="CQ1273" s="22"/>
      <c r="CR1273" s="22"/>
      <c r="CS1273" s="22"/>
      <c r="CT1273" s="22"/>
      <c r="CU1273" s="22"/>
      <c r="CV1273" s="22"/>
      <c r="CW1273" s="22"/>
      <c r="CX1273" s="22">
        <v>1265</v>
      </c>
      <c r="CY1273" s="13" t="s">
        <v>2798</v>
      </c>
      <c r="CZ1273" s="14" t="s">
        <v>2799</v>
      </c>
      <c r="DA1273" s="13" t="s">
        <v>95</v>
      </c>
      <c r="DB1273" s="13" t="s">
        <v>98</v>
      </c>
      <c r="DC1273" s="40"/>
      <c r="DD1273" s="13" t="str">
        <f t="shared" si="275"/>
        <v/>
      </c>
      <c r="DE1273" s="13" t="str">
        <f t="shared" si="276"/>
        <v/>
      </c>
      <c r="DF1273" s="13" t="str">
        <f t="shared" si="277"/>
        <v/>
      </c>
      <c r="DG1273" s="40">
        <f t="shared" si="278"/>
        <v>0</v>
      </c>
      <c r="DH1273" s="13" t="str">
        <f t="shared" si="272"/>
        <v/>
      </c>
      <c r="DI1273" s="22" t="str">
        <f t="shared" si="273"/>
        <v/>
      </c>
      <c r="DJ1273" s="13" t="str">
        <f>IF(DI1273="","",RANK(DI1273,$DI$9:$DI$1415,1)+COUNTIF($DI$9:DI1273,DI1273)-1)</f>
        <v/>
      </c>
      <c r="DK1273" s="13" t="str">
        <f t="shared" si="274"/>
        <v/>
      </c>
      <c r="DL1273" s="13" t="str">
        <f t="shared" si="279"/>
        <v/>
      </c>
      <c r="DM1273" s="14" t="str">
        <f t="shared" si="280"/>
        <v/>
      </c>
      <c r="DN1273" s="13" t="str">
        <f t="shared" si="281"/>
        <v/>
      </c>
      <c r="DO1273" s="40">
        <f t="shared" si="282"/>
        <v>0</v>
      </c>
      <c r="DP1273" s="40"/>
      <c r="DQ1273" s="13" t="str">
        <f t="shared" si="283"/>
        <v/>
      </c>
      <c r="DR1273" s="13"/>
      <c r="DS1273" s="13"/>
    </row>
    <row r="1274" spans="1:123" x14ac:dyDescent="0.2">
      <c r="A1274" s="22"/>
      <c r="B1274" s="22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22"/>
      <c r="AH1274" s="22"/>
      <c r="AI1274" s="22"/>
      <c r="AJ1274" s="22"/>
      <c r="AK1274" s="22"/>
      <c r="AL1274" s="22"/>
      <c r="AM1274" s="22"/>
      <c r="AN1274" s="22"/>
      <c r="AO1274" s="22"/>
      <c r="AP1274" s="22"/>
      <c r="AQ1274" s="22"/>
      <c r="AR1274" s="22"/>
      <c r="AS1274" s="22"/>
      <c r="AT1274" s="22"/>
      <c r="AU1274" s="22"/>
      <c r="AV1274" s="22"/>
      <c r="AW1274" s="22"/>
      <c r="AX1274" s="22"/>
      <c r="AY1274" s="22"/>
      <c r="AZ1274" s="22"/>
      <c r="BA1274" s="22"/>
      <c r="BB1274" s="22"/>
      <c r="BC1274" s="22"/>
      <c r="BD1274" s="22"/>
      <c r="BE1274" s="22"/>
      <c r="BF1274" s="22"/>
      <c r="BG1274" s="22"/>
      <c r="BH1274" s="22"/>
      <c r="BI1274" s="22"/>
      <c r="BJ1274" s="22"/>
      <c r="BK1274" s="22"/>
      <c r="BL1274" s="22"/>
      <c r="BM1274" s="22"/>
      <c r="BN1274" s="22"/>
      <c r="BO1274" s="22"/>
      <c r="BP1274" s="22"/>
      <c r="BQ1274" s="22"/>
      <c r="BR1274" s="22"/>
      <c r="BS1274" s="22"/>
      <c r="BT1274" s="22"/>
      <c r="BU1274" s="22"/>
      <c r="BV1274" s="22"/>
      <c r="BW1274" s="22"/>
      <c r="BX1274" s="22"/>
      <c r="BY1274" s="22"/>
      <c r="BZ1274" s="22"/>
      <c r="CA1274" s="22"/>
      <c r="CB1274" s="22"/>
      <c r="CC1274" s="22"/>
      <c r="CD1274" s="22"/>
      <c r="CE1274" s="22"/>
      <c r="CF1274" s="22"/>
      <c r="CG1274" s="22"/>
      <c r="CH1274" s="22"/>
      <c r="CI1274" s="22"/>
      <c r="CJ1274" s="22"/>
      <c r="CK1274" s="22"/>
      <c r="CL1274" s="22"/>
      <c r="CM1274" s="22"/>
      <c r="CN1274" s="22"/>
      <c r="CO1274" s="22"/>
      <c r="CP1274" s="22"/>
      <c r="CQ1274" s="22"/>
      <c r="CR1274" s="22"/>
      <c r="CS1274" s="22"/>
      <c r="CT1274" s="22"/>
      <c r="CU1274" s="22"/>
      <c r="CV1274" s="22"/>
      <c r="CW1274" s="22"/>
      <c r="CX1274" s="22">
        <v>1266</v>
      </c>
      <c r="CY1274" s="13" t="s">
        <v>2800</v>
      </c>
      <c r="CZ1274" s="14" t="s">
        <v>2801</v>
      </c>
      <c r="DA1274" s="13" t="s">
        <v>95</v>
      </c>
      <c r="DB1274" s="13" t="s">
        <v>98</v>
      </c>
      <c r="DC1274" s="40"/>
      <c r="DD1274" s="13" t="str">
        <f t="shared" si="275"/>
        <v/>
      </c>
      <c r="DE1274" s="13" t="str">
        <f t="shared" si="276"/>
        <v/>
      </c>
      <c r="DF1274" s="13" t="str">
        <f t="shared" si="277"/>
        <v/>
      </c>
      <c r="DG1274" s="40">
        <f t="shared" si="278"/>
        <v>0</v>
      </c>
      <c r="DH1274" s="13" t="str">
        <f t="shared" si="272"/>
        <v/>
      </c>
      <c r="DI1274" s="22" t="str">
        <f t="shared" si="273"/>
        <v/>
      </c>
      <c r="DJ1274" s="13" t="str">
        <f>IF(DI1274="","",RANK(DI1274,$DI$9:$DI$1415,1)+COUNTIF($DI$9:DI1274,DI1274)-1)</f>
        <v/>
      </c>
      <c r="DK1274" s="13" t="str">
        <f t="shared" si="274"/>
        <v/>
      </c>
      <c r="DL1274" s="13" t="str">
        <f t="shared" si="279"/>
        <v/>
      </c>
      <c r="DM1274" s="14" t="str">
        <f t="shared" si="280"/>
        <v/>
      </c>
      <c r="DN1274" s="13" t="str">
        <f t="shared" si="281"/>
        <v/>
      </c>
      <c r="DO1274" s="40">
        <f t="shared" si="282"/>
        <v>0</v>
      </c>
      <c r="DP1274" s="40"/>
      <c r="DQ1274" s="13" t="str">
        <f t="shared" si="283"/>
        <v/>
      </c>
      <c r="DR1274" s="13"/>
      <c r="DS1274" s="13"/>
    </row>
    <row r="1275" spans="1:123" x14ac:dyDescent="0.2">
      <c r="A1275" s="22"/>
      <c r="B1275" s="22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22"/>
      <c r="AH1275" s="22"/>
      <c r="AI1275" s="22"/>
      <c r="AJ1275" s="22"/>
      <c r="AK1275" s="22"/>
      <c r="AL1275" s="22"/>
      <c r="AM1275" s="22"/>
      <c r="AN1275" s="22"/>
      <c r="AO1275" s="22"/>
      <c r="AP1275" s="22"/>
      <c r="AQ1275" s="22"/>
      <c r="AR1275" s="22"/>
      <c r="AS1275" s="22"/>
      <c r="AT1275" s="22"/>
      <c r="AU1275" s="22"/>
      <c r="AV1275" s="22"/>
      <c r="AW1275" s="22"/>
      <c r="AX1275" s="22"/>
      <c r="AY1275" s="22"/>
      <c r="AZ1275" s="22"/>
      <c r="BA1275" s="22"/>
      <c r="BB1275" s="22"/>
      <c r="BC1275" s="22"/>
      <c r="BD1275" s="22"/>
      <c r="BE1275" s="22"/>
      <c r="BF1275" s="22"/>
      <c r="BG1275" s="22"/>
      <c r="BH1275" s="22"/>
      <c r="BI1275" s="22"/>
      <c r="BJ1275" s="22"/>
      <c r="BK1275" s="22"/>
      <c r="BL1275" s="22"/>
      <c r="BM1275" s="22"/>
      <c r="BN1275" s="22"/>
      <c r="BO1275" s="22"/>
      <c r="BP1275" s="22"/>
      <c r="BQ1275" s="22"/>
      <c r="BR1275" s="22"/>
      <c r="BS1275" s="22"/>
      <c r="BT1275" s="22"/>
      <c r="BU1275" s="22"/>
      <c r="BV1275" s="22"/>
      <c r="BW1275" s="22"/>
      <c r="BX1275" s="22"/>
      <c r="BY1275" s="22"/>
      <c r="BZ1275" s="22"/>
      <c r="CA1275" s="22"/>
      <c r="CB1275" s="22"/>
      <c r="CC1275" s="22"/>
      <c r="CD1275" s="22"/>
      <c r="CE1275" s="22"/>
      <c r="CF1275" s="22"/>
      <c r="CG1275" s="22"/>
      <c r="CH1275" s="22"/>
      <c r="CI1275" s="22"/>
      <c r="CJ1275" s="22"/>
      <c r="CK1275" s="22"/>
      <c r="CL1275" s="22"/>
      <c r="CM1275" s="22"/>
      <c r="CN1275" s="22"/>
      <c r="CO1275" s="22"/>
      <c r="CP1275" s="22"/>
      <c r="CQ1275" s="22"/>
      <c r="CR1275" s="22"/>
      <c r="CS1275" s="22"/>
      <c r="CT1275" s="22"/>
      <c r="CU1275" s="22"/>
      <c r="CV1275" s="22"/>
      <c r="CW1275" s="22"/>
      <c r="CX1275" s="22">
        <v>1267</v>
      </c>
      <c r="CY1275" s="13" t="s">
        <v>2802</v>
      </c>
      <c r="CZ1275" s="14" t="s">
        <v>2803</v>
      </c>
      <c r="DA1275" s="13" t="s">
        <v>96</v>
      </c>
      <c r="DB1275" s="13" t="s">
        <v>52</v>
      </c>
      <c r="DC1275" s="40"/>
      <c r="DD1275" s="13" t="str">
        <f t="shared" si="275"/>
        <v/>
      </c>
      <c r="DE1275" s="13" t="str">
        <f t="shared" si="276"/>
        <v/>
      </c>
      <c r="DF1275" s="13" t="str">
        <f t="shared" si="277"/>
        <v/>
      </c>
      <c r="DG1275" s="40">
        <f t="shared" si="278"/>
        <v>0</v>
      </c>
      <c r="DH1275" s="13" t="str">
        <f t="shared" si="272"/>
        <v/>
      </c>
      <c r="DI1275" s="22" t="str">
        <f t="shared" si="273"/>
        <v/>
      </c>
      <c r="DJ1275" s="13" t="str">
        <f>IF(DI1275="","",RANK(DI1275,$DI$9:$DI$1415,1)+COUNTIF($DI$9:DI1275,DI1275)-1)</f>
        <v/>
      </c>
      <c r="DK1275" s="13" t="str">
        <f t="shared" si="274"/>
        <v/>
      </c>
      <c r="DL1275" s="13" t="str">
        <f t="shared" si="279"/>
        <v/>
      </c>
      <c r="DM1275" s="14" t="str">
        <f t="shared" si="280"/>
        <v/>
      </c>
      <c r="DN1275" s="13" t="str">
        <f t="shared" si="281"/>
        <v/>
      </c>
      <c r="DO1275" s="40">
        <f t="shared" si="282"/>
        <v>0</v>
      </c>
      <c r="DP1275" s="40"/>
      <c r="DQ1275" s="13" t="str">
        <f t="shared" si="283"/>
        <v/>
      </c>
      <c r="DR1275" s="13"/>
      <c r="DS1275" s="13"/>
    </row>
    <row r="1276" spans="1:123" x14ac:dyDescent="0.2">
      <c r="A1276" s="22"/>
      <c r="B1276" s="22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22"/>
      <c r="AH1276" s="22"/>
      <c r="AI1276" s="22"/>
      <c r="AJ1276" s="22"/>
      <c r="AK1276" s="22"/>
      <c r="AL1276" s="22"/>
      <c r="AM1276" s="22"/>
      <c r="AN1276" s="22"/>
      <c r="AO1276" s="22"/>
      <c r="AP1276" s="22"/>
      <c r="AQ1276" s="22"/>
      <c r="AR1276" s="22"/>
      <c r="AS1276" s="22"/>
      <c r="AT1276" s="22"/>
      <c r="AU1276" s="22"/>
      <c r="AV1276" s="22"/>
      <c r="AW1276" s="22"/>
      <c r="AX1276" s="22"/>
      <c r="AY1276" s="22"/>
      <c r="AZ1276" s="22"/>
      <c r="BA1276" s="22"/>
      <c r="BB1276" s="22"/>
      <c r="BC1276" s="22"/>
      <c r="BD1276" s="22"/>
      <c r="BE1276" s="22"/>
      <c r="BF1276" s="22"/>
      <c r="BG1276" s="22"/>
      <c r="BH1276" s="22"/>
      <c r="BI1276" s="22"/>
      <c r="BJ1276" s="22"/>
      <c r="BK1276" s="22"/>
      <c r="BL1276" s="22"/>
      <c r="BM1276" s="22"/>
      <c r="BN1276" s="22"/>
      <c r="BO1276" s="22"/>
      <c r="BP1276" s="22"/>
      <c r="BQ1276" s="22"/>
      <c r="BR1276" s="22"/>
      <c r="BS1276" s="22"/>
      <c r="BT1276" s="22"/>
      <c r="BU1276" s="22"/>
      <c r="BV1276" s="22"/>
      <c r="BW1276" s="22"/>
      <c r="BX1276" s="22"/>
      <c r="BY1276" s="22"/>
      <c r="BZ1276" s="22"/>
      <c r="CA1276" s="22"/>
      <c r="CB1276" s="22"/>
      <c r="CC1276" s="22"/>
      <c r="CD1276" s="22"/>
      <c r="CE1276" s="22"/>
      <c r="CF1276" s="22"/>
      <c r="CG1276" s="22"/>
      <c r="CH1276" s="22"/>
      <c r="CI1276" s="22"/>
      <c r="CJ1276" s="22"/>
      <c r="CK1276" s="22"/>
      <c r="CL1276" s="22"/>
      <c r="CM1276" s="22"/>
      <c r="CN1276" s="22"/>
      <c r="CO1276" s="22"/>
      <c r="CP1276" s="22"/>
      <c r="CQ1276" s="22"/>
      <c r="CR1276" s="22"/>
      <c r="CS1276" s="22"/>
      <c r="CT1276" s="22"/>
      <c r="CU1276" s="22"/>
      <c r="CV1276" s="22"/>
      <c r="CW1276" s="22"/>
      <c r="CX1276" s="22">
        <v>1268</v>
      </c>
      <c r="CY1276" s="13" t="s">
        <v>2804</v>
      </c>
      <c r="CZ1276" s="14" t="s">
        <v>2805</v>
      </c>
      <c r="DA1276" s="13" t="s">
        <v>95</v>
      </c>
      <c r="DB1276" s="13" t="s">
        <v>52</v>
      </c>
      <c r="DC1276" s="40"/>
      <c r="DD1276" s="13" t="str">
        <f t="shared" si="275"/>
        <v/>
      </c>
      <c r="DE1276" s="13" t="str">
        <f t="shared" si="276"/>
        <v/>
      </c>
      <c r="DF1276" s="13" t="str">
        <f t="shared" si="277"/>
        <v/>
      </c>
      <c r="DG1276" s="40">
        <f t="shared" si="278"/>
        <v>0</v>
      </c>
      <c r="DH1276" s="13" t="str">
        <f t="shared" si="272"/>
        <v/>
      </c>
      <c r="DI1276" s="22" t="str">
        <f t="shared" si="273"/>
        <v/>
      </c>
      <c r="DJ1276" s="13" t="str">
        <f>IF(DI1276="","",RANK(DI1276,$DI$9:$DI$1415,1)+COUNTIF($DI$9:DI1276,DI1276)-1)</f>
        <v/>
      </c>
      <c r="DK1276" s="13" t="str">
        <f t="shared" si="274"/>
        <v/>
      </c>
      <c r="DL1276" s="13" t="str">
        <f t="shared" si="279"/>
        <v/>
      </c>
      <c r="DM1276" s="14" t="str">
        <f t="shared" si="280"/>
        <v/>
      </c>
      <c r="DN1276" s="13" t="str">
        <f t="shared" si="281"/>
        <v/>
      </c>
      <c r="DO1276" s="40">
        <f t="shared" si="282"/>
        <v>0</v>
      </c>
      <c r="DP1276" s="40"/>
      <c r="DQ1276" s="13" t="str">
        <f t="shared" si="283"/>
        <v/>
      </c>
      <c r="DR1276" s="13"/>
      <c r="DS1276" s="13"/>
    </row>
    <row r="1277" spans="1:123" x14ac:dyDescent="0.2">
      <c r="A1277" s="22"/>
      <c r="B1277" s="22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22"/>
      <c r="AH1277" s="22"/>
      <c r="AI1277" s="22"/>
      <c r="AJ1277" s="22"/>
      <c r="AK1277" s="22"/>
      <c r="AL1277" s="22"/>
      <c r="AM1277" s="22"/>
      <c r="AN1277" s="22"/>
      <c r="AO1277" s="22"/>
      <c r="AP1277" s="22"/>
      <c r="AQ1277" s="22"/>
      <c r="AR1277" s="22"/>
      <c r="AS1277" s="22"/>
      <c r="AT1277" s="22"/>
      <c r="AU1277" s="22"/>
      <c r="AV1277" s="22"/>
      <c r="AW1277" s="22"/>
      <c r="AX1277" s="22"/>
      <c r="AY1277" s="22"/>
      <c r="AZ1277" s="22"/>
      <c r="BA1277" s="22"/>
      <c r="BB1277" s="22"/>
      <c r="BC1277" s="22"/>
      <c r="BD1277" s="22"/>
      <c r="BE1277" s="22"/>
      <c r="BF1277" s="22"/>
      <c r="BG1277" s="22"/>
      <c r="BH1277" s="22"/>
      <c r="BI1277" s="22"/>
      <c r="BJ1277" s="22"/>
      <c r="BK1277" s="22"/>
      <c r="BL1277" s="22"/>
      <c r="BM1277" s="22"/>
      <c r="BN1277" s="22"/>
      <c r="BO1277" s="22"/>
      <c r="BP1277" s="22"/>
      <c r="BQ1277" s="22"/>
      <c r="BR1277" s="22"/>
      <c r="BS1277" s="22"/>
      <c r="BT1277" s="22"/>
      <c r="BU1277" s="22"/>
      <c r="BV1277" s="22"/>
      <c r="BW1277" s="22"/>
      <c r="BX1277" s="22"/>
      <c r="BY1277" s="22"/>
      <c r="BZ1277" s="22"/>
      <c r="CA1277" s="22"/>
      <c r="CB1277" s="22"/>
      <c r="CC1277" s="22"/>
      <c r="CD1277" s="22"/>
      <c r="CE1277" s="22"/>
      <c r="CF1277" s="22"/>
      <c r="CG1277" s="22"/>
      <c r="CH1277" s="22"/>
      <c r="CI1277" s="22"/>
      <c r="CJ1277" s="22"/>
      <c r="CK1277" s="22"/>
      <c r="CL1277" s="22"/>
      <c r="CM1277" s="22"/>
      <c r="CN1277" s="22"/>
      <c r="CO1277" s="22"/>
      <c r="CP1277" s="22"/>
      <c r="CQ1277" s="22"/>
      <c r="CR1277" s="22"/>
      <c r="CS1277" s="22"/>
      <c r="CT1277" s="22"/>
      <c r="CU1277" s="22"/>
      <c r="CV1277" s="22"/>
      <c r="CW1277" s="22"/>
      <c r="CX1277" s="22">
        <v>1269</v>
      </c>
      <c r="CY1277" s="13" t="s">
        <v>2806</v>
      </c>
      <c r="CZ1277" s="14" t="s">
        <v>2807</v>
      </c>
      <c r="DA1277" s="13" t="s">
        <v>95</v>
      </c>
      <c r="DB1277" s="13" t="s">
        <v>52</v>
      </c>
      <c r="DC1277" s="40"/>
      <c r="DD1277" s="13" t="str">
        <f t="shared" si="275"/>
        <v/>
      </c>
      <c r="DE1277" s="13" t="str">
        <f t="shared" si="276"/>
        <v/>
      </c>
      <c r="DF1277" s="13" t="str">
        <f t="shared" si="277"/>
        <v/>
      </c>
      <c r="DG1277" s="40">
        <f t="shared" si="278"/>
        <v>0</v>
      </c>
      <c r="DH1277" s="13" t="str">
        <f t="shared" si="272"/>
        <v/>
      </c>
      <c r="DI1277" s="22" t="str">
        <f t="shared" si="273"/>
        <v/>
      </c>
      <c r="DJ1277" s="13" t="str">
        <f>IF(DI1277="","",RANK(DI1277,$DI$9:$DI$1415,1)+COUNTIF($DI$9:DI1277,DI1277)-1)</f>
        <v/>
      </c>
      <c r="DK1277" s="13" t="str">
        <f t="shared" si="274"/>
        <v/>
      </c>
      <c r="DL1277" s="13" t="str">
        <f t="shared" si="279"/>
        <v/>
      </c>
      <c r="DM1277" s="14" t="str">
        <f t="shared" si="280"/>
        <v/>
      </c>
      <c r="DN1277" s="13" t="str">
        <f t="shared" si="281"/>
        <v/>
      </c>
      <c r="DO1277" s="40">
        <f t="shared" si="282"/>
        <v>0</v>
      </c>
      <c r="DP1277" s="40"/>
      <c r="DQ1277" s="13" t="str">
        <f t="shared" si="283"/>
        <v/>
      </c>
      <c r="DR1277" s="13"/>
      <c r="DS1277" s="13"/>
    </row>
    <row r="1278" spans="1:123" x14ac:dyDescent="0.2">
      <c r="A1278" s="22"/>
      <c r="B1278" s="22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22"/>
      <c r="AH1278" s="22"/>
      <c r="AI1278" s="22"/>
      <c r="AJ1278" s="22"/>
      <c r="AK1278" s="22"/>
      <c r="AL1278" s="22"/>
      <c r="AM1278" s="22"/>
      <c r="AN1278" s="22"/>
      <c r="AO1278" s="22"/>
      <c r="AP1278" s="22"/>
      <c r="AQ1278" s="22"/>
      <c r="AR1278" s="22"/>
      <c r="AS1278" s="22"/>
      <c r="AT1278" s="22"/>
      <c r="AU1278" s="22"/>
      <c r="AV1278" s="22"/>
      <c r="AW1278" s="22"/>
      <c r="AX1278" s="22"/>
      <c r="AY1278" s="22"/>
      <c r="AZ1278" s="22"/>
      <c r="BA1278" s="22"/>
      <c r="BB1278" s="22"/>
      <c r="BC1278" s="22"/>
      <c r="BD1278" s="22"/>
      <c r="BE1278" s="22"/>
      <c r="BF1278" s="22"/>
      <c r="BG1278" s="22"/>
      <c r="BH1278" s="22"/>
      <c r="BI1278" s="22"/>
      <c r="BJ1278" s="22"/>
      <c r="BK1278" s="22"/>
      <c r="BL1278" s="22"/>
      <c r="BM1278" s="22"/>
      <c r="BN1278" s="22"/>
      <c r="BO1278" s="22"/>
      <c r="BP1278" s="22"/>
      <c r="BQ1278" s="22"/>
      <c r="BR1278" s="22"/>
      <c r="BS1278" s="22"/>
      <c r="BT1278" s="22"/>
      <c r="BU1278" s="22"/>
      <c r="BV1278" s="22"/>
      <c r="BW1278" s="22"/>
      <c r="BX1278" s="22"/>
      <c r="BY1278" s="22"/>
      <c r="BZ1278" s="22"/>
      <c r="CA1278" s="22"/>
      <c r="CB1278" s="22"/>
      <c r="CC1278" s="22"/>
      <c r="CD1278" s="22"/>
      <c r="CE1278" s="22"/>
      <c r="CF1278" s="22"/>
      <c r="CG1278" s="22"/>
      <c r="CH1278" s="22"/>
      <c r="CI1278" s="22"/>
      <c r="CJ1278" s="22"/>
      <c r="CK1278" s="22"/>
      <c r="CL1278" s="22"/>
      <c r="CM1278" s="22"/>
      <c r="CN1278" s="22"/>
      <c r="CO1278" s="22"/>
      <c r="CP1278" s="22"/>
      <c r="CQ1278" s="22"/>
      <c r="CR1278" s="22"/>
      <c r="CS1278" s="22"/>
      <c r="CT1278" s="22"/>
      <c r="CU1278" s="22"/>
      <c r="CV1278" s="22"/>
      <c r="CW1278" s="22"/>
      <c r="CX1278" s="22">
        <v>1270</v>
      </c>
      <c r="CY1278" s="13" t="s">
        <v>2808</v>
      </c>
      <c r="CZ1278" s="14" t="s">
        <v>2809</v>
      </c>
      <c r="DA1278" s="13" t="s">
        <v>95</v>
      </c>
      <c r="DB1278" s="13" t="s">
        <v>52</v>
      </c>
      <c r="DC1278" s="40"/>
      <c r="DD1278" s="13" t="str">
        <f t="shared" si="275"/>
        <v/>
      </c>
      <c r="DE1278" s="13" t="str">
        <f t="shared" si="276"/>
        <v/>
      </c>
      <c r="DF1278" s="13" t="str">
        <f t="shared" si="277"/>
        <v/>
      </c>
      <c r="DG1278" s="40">
        <f t="shared" si="278"/>
        <v>0</v>
      </c>
      <c r="DH1278" s="13" t="str">
        <f t="shared" si="272"/>
        <v/>
      </c>
      <c r="DI1278" s="22" t="str">
        <f t="shared" si="273"/>
        <v/>
      </c>
      <c r="DJ1278" s="13" t="str">
        <f>IF(DI1278="","",RANK(DI1278,$DI$9:$DI$1415,1)+COUNTIF($DI$9:DI1278,DI1278)-1)</f>
        <v/>
      </c>
      <c r="DK1278" s="13" t="str">
        <f t="shared" si="274"/>
        <v/>
      </c>
      <c r="DL1278" s="13" t="str">
        <f t="shared" si="279"/>
        <v/>
      </c>
      <c r="DM1278" s="14" t="str">
        <f t="shared" si="280"/>
        <v/>
      </c>
      <c r="DN1278" s="13" t="str">
        <f t="shared" si="281"/>
        <v/>
      </c>
      <c r="DO1278" s="40">
        <f t="shared" si="282"/>
        <v>0</v>
      </c>
      <c r="DP1278" s="40"/>
      <c r="DQ1278" s="13" t="str">
        <f t="shared" si="283"/>
        <v/>
      </c>
      <c r="DR1278" s="13"/>
      <c r="DS1278" s="13"/>
    </row>
    <row r="1279" spans="1:123" x14ac:dyDescent="0.2">
      <c r="A1279" s="22"/>
      <c r="B1279" s="22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22"/>
      <c r="AH1279" s="22"/>
      <c r="AI1279" s="22"/>
      <c r="AJ1279" s="22"/>
      <c r="AK1279" s="22"/>
      <c r="AL1279" s="22"/>
      <c r="AM1279" s="22"/>
      <c r="AN1279" s="22"/>
      <c r="AO1279" s="22"/>
      <c r="AP1279" s="22"/>
      <c r="AQ1279" s="22"/>
      <c r="AR1279" s="22"/>
      <c r="AS1279" s="22"/>
      <c r="AT1279" s="22"/>
      <c r="AU1279" s="22"/>
      <c r="AV1279" s="22"/>
      <c r="AW1279" s="22"/>
      <c r="AX1279" s="22"/>
      <c r="AY1279" s="22"/>
      <c r="AZ1279" s="22"/>
      <c r="BA1279" s="22"/>
      <c r="BB1279" s="22"/>
      <c r="BC1279" s="22"/>
      <c r="BD1279" s="22"/>
      <c r="BE1279" s="22"/>
      <c r="BF1279" s="22"/>
      <c r="BG1279" s="22"/>
      <c r="BH1279" s="22"/>
      <c r="BI1279" s="22"/>
      <c r="BJ1279" s="22"/>
      <c r="BK1279" s="22"/>
      <c r="BL1279" s="22"/>
      <c r="BM1279" s="22"/>
      <c r="BN1279" s="22"/>
      <c r="BO1279" s="22"/>
      <c r="BP1279" s="22"/>
      <c r="BQ1279" s="22"/>
      <c r="BR1279" s="22"/>
      <c r="BS1279" s="22"/>
      <c r="BT1279" s="22"/>
      <c r="BU1279" s="22"/>
      <c r="BV1279" s="22"/>
      <c r="BW1279" s="22"/>
      <c r="BX1279" s="22"/>
      <c r="BY1279" s="22"/>
      <c r="BZ1279" s="22"/>
      <c r="CA1279" s="22"/>
      <c r="CB1279" s="22"/>
      <c r="CC1279" s="22"/>
      <c r="CD1279" s="22"/>
      <c r="CE1279" s="22"/>
      <c r="CF1279" s="22"/>
      <c r="CG1279" s="22"/>
      <c r="CH1279" s="22"/>
      <c r="CI1279" s="22"/>
      <c r="CJ1279" s="22"/>
      <c r="CK1279" s="22"/>
      <c r="CL1279" s="22"/>
      <c r="CM1279" s="22"/>
      <c r="CN1279" s="22"/>
      <c r="CO1279" s="22"/>
      <c r="CP1279" s="22"/>
      <c r="CQ1279" s="22"/>
      <c r="CR1279" s="22"/>
      <c r="CS1279" s="22"/>
      <c r="CT1279" s="22"/>
      <c r="CU1279" s="22"/>
      <c r="CV1279" s="22"/>
      <c r="CW1279" s="22"/>
      <c r="CX1279" s="22">
        <v>1271</v>
      </c>
      <c r="CY1279" s="13" t="s">
        <v>2810</v>
      </c>
      <c r="CZ1279" s="14" t="s">
        <v>2811</v>
      </c>
      <c r="DA1279" s="13" t="s">
        <v>95</v>
      </c>
      <c r="DB1279" s="13" t="s">
        <v>52</v>
      </c>
      <c r="DC1279" s="40"/>
      <c r="DD1279" s="13" t="str">
        <f t="shared" si="275"/>
        <v/>
      </c>
      <c r="DE1279" s="13" t="str">
        <f t="shared" si="276"/>
        <v/>
      </c>
      <c r="DF1279" s="13" t="str">
        <f t="shared" si="277"/>
        <v/>
      </c>
      <c r="DG1279" s="40">
        <f t="shared" si="278"/>
        <v>0</v>
      </c>
      <c r="DH1279" s="13" t="str">
        <f t="shared" si="272"/>
        <v/>
      </c>
      <c r="DI1279" s="22" t="str">
        <f t="shared" si="273"/>
        <v/>
      </c>
      <c r="DJ1279" s="13" t="str">
        <f>IF(DI1279="","",RANK(DI1279,$DI$9:$DI$1415,1)+COUNTIF($DI$9:DI1279,DI1279)-1)</f>
        <v/>
      </c>
      <c r="DK1279" s="13" t="str">
        <f t="shared" si="274"/>
        <v/>
      </c>
      <c r="DL1279" s="13" t="str">
        <f t="shared" si="279"/>
        <v/>
      </c>
      <c r="DM1279" s="14" t="str">
        <f t="shared" si="280"/>
        <v/>
      </c>
      <c r="DN1279" s="13" t="str">
        <f t="shared" si="281"/>
        <v/>
      </c>
      <c r="DO1279" s="40">
        <f t="shared" si="282"/>
        <v>0</v>
      </c>
      <c r="DP1279" s="40"/>
      <c r="DQ1279" s="13" t="str">
        <f t="shared" si="283"/>
        <v/>
      </c>
      <c r="DR1279" s="13"/>
      <c r="DS1279" s="13"/>
    </row>
    <row r="1280" spans="1:123" x14ac:dyDescent="0.2">
      <c r="A1280" s="22"/>
      <c r="B1280" s="22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22"/>
      <c r="AH1280" s="22"/>
      <c r="AI1280" s="22"/>
      <c r="AJ1280" s="22"/>
      <c r="AK1280" s="22"/>
      <c r="AL1280" s="22"/>
      <c r="AM1280" s="22"/>
      <c r="AN1280" s="22"/>
      <c r="AO1280" s="22"/>
      <c r="AP1280" s="22"/>
      <c r="AQ1280" s="22"/>
      <c r="AR1280" s="22"/>
      <c r="AS1280" s="22"/>
      <c r="AT1280" s="22"/>
      <c r="AU1280" s="22"/>
      <c r="AV1280" s="22"/>
      <c r="AW1280" s="22"/>
      <c r="AX1280" s="22"/>
      <c r="AY1280" s="22"/>
      <c r="AZ1280" s="22"/>
      <c r="BA1280" s="22"/>
      <c r="BB1280" s="22"/>
      <c r="BC1280" s="22"/>
      <c r="BD1280" s="22"/>
      <c r="BE1280" s="22"/>
      <c r="BF1280" s="22"/>
      <c r="BG1280" s="22"/>
      <c r="BH1280" s="22"/>
      <c r="BI1280" s="22"/>
      <c r="BJ1280" s="22"/>
      <c r="BK1280" s="22"/>
      <c r="BL1280" s="22"/>
      <c r="BM1280" s="22"/>
      <c r="BN1280" s="22"/>
      <c r="BO1280" s="22"/>
      <c r="BP1280" s="22"/>
      <c r="BQ1280" s="22"/>
      <c r="BR1280" s="22"/>
      <c r="BS1280" s="22"/>
      <c r="BT1280" s="22"/>
      <c r="BU1280" s="22"/>
      <c r="BV1280" s="22"/>
      <c r="BW1280" s="22"/>
      <c r="BX1280" s="22"/>
      <c r="BY1280" s="22"/>
      <c r="BZ1280" s="22"/>
      <c r="CA1280" s="22"/>
      <c r="CB1280" s="22"/>
      <c r="CC1280" s="22"/>
      <c r="CD1280" s="22"/>
      <c r="CE1280" s="22"/>
      <c r="CF1280" s="22"/>
      <c r="CG1280" s="22"/>
      <c r="CH1280" s="22"/>
      <c r="CI1280" s="22"/>
      <c r="CJ1280" s="22"/>
      <c r="CK1280" s="22"/>
      <c r="CL1280" s="22"/>
      <c r="CM1280" s="22"/>
      <c r="CN1280" s="22"/>
      <c r="CO1280" s="22"/>
      <c r="CP1280" s="22"/>
      <c r="CQ1280" s="22"/>
      <c r="CR1280" s="22"/>
      <c r="CS1280" s="22"/>
      <c r="CT1280" s="22"/>
      <c r="CU1280" s="22"/>
      <c r="CV1280" s="22"/>
      <c r="CW1280" s="22"/>
      <c r="CX1280" s="22">
        <v>1272</v>
      </c>
      <c r="CY1280" s="13" t="s">
        <v>2812</v>
      </c>
      <c r="CZ1280" s="14" t="s">
        <v>2813</v>
      </c>
      <c r="DA1280" s="13" t="s">
        <v>96</v>
      </c>
      <c r="DB1280" s="13" t="s">
        <v>52</v>
      </c>
      <c r="DC1280" s="40"/>
      <c r="DD1280" s="13" t="str">
        <f t="shared" si="275"/>
        <v/>
      </c>
      <c r="DE1280" s="13" t="str">
        <f t="shared" si="276"/>
        <v/>
      </c>
      <c r="DF1280" s="13" t="str">
        <f t="shared" si="277"/>
        <v/>
      </c>
      <c r="DG1280" s="40">
        <f t="shared" si="278"/>
        <v>0</v>
      </c>
      <c r="DH1280" s="13" t="str">
        <f t="shared" si="272"/>
        <v/>
      </c>
      <c r="DI1280" s="22" t="str">
        <f t="shared" si="273"/>
        <v/>
      </c>
      <c r="DJ1280" s="13" t="str">
        <f>IF(DI1280="","",RANK(DI1280,$DI$9:$DI$1415,1)+COUNTIF($DI$9:DI1280,DI1280)-1)</f>
        <v/>
      </c>
      <c r="DK1280" s="13" t="str">
        <f t="shared" si="274"/>
        <v/>
      </c>
      <c r="DL1280" s="13" t="str">
        <f t="shared" si="279"/>
        <v/>
      </c>
      <c r="DM1280" s="14" t="str">
        <f t="shared" si="280"/>
        <v/>
      </c>
      <c r="DN1280" s="13" t="str">
        <f t="shared" si="281"/>
        <v/>
      </c>
      <c r="DO1280" s="40">
        <f t="shared" si="282"/>
        <v>0</v>
      </c>
      <c r="DP1280" s="40"/>
      <c r="DQ1280" s="13" t="str">
        <f t="shared" si="283"/>
        <v/>
      </c>
      <c r="DR1280" s="13"/>
      <c r="DS1280" s="13"/>
    </row>
    <row r="1281" spans="1:123" x14ac:dyDescent="0.2">
      <c r="A1281" s="22"/>
      <c r="B1281" s="22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22"/>
      <c r="AH1281" s="22"/>
      <c r="AI1281" s="22"/>
      <c r="AJ1281" s="22"/>
      <c r="AK1281" s="22"/>
      <c r="AL1281" s="22"/>
      <c r="AM1281" s="22"/>
      <c r="AN1281" s="22"/>
      <c r="AO1281" s="22"/>
      <c r="AP1281" s="22"/>
      <c r="AQ1281" s="22"/>
      <c r="AR1281" s="22"/>
      <c r="AS1281" s="22"/>
      <c r="AT1281" s="22"/>
      <c r="AU1281" s="22"/>
      <c r="AV1281" s="22"/>
      <c r="AW1281" s="22"/>
      <c r="AX1281" s="22"/>
      <c r="AY1281" s="22"/>
      <c r="AZ1281" s="22"/>
      <c r="BA1281" s="22"/>
      <c r="BB1281" s="22"/>
      <c r="BC1281" s="22"/>
      <c r="BD1281" s="22"/>
      <c r="BE1281" s="22"/>
      <c r="BF1281" s="22"/>
      <c r="BG1281" s="22"/>
      <c r="BH1281" s="22"/>
      <c r="BI1281" s="22"/>
      <c r="BJ1281" s="22"/>
      <c r="BK1281" s="22"/>
      <c r="BL1281" s="22"/>
      <c r="BM1281" s="22"/>
      <c r="BN1281" s="22"/>
      <c r="BO1281" s="22"/>
      <c r="BP1281" s="22"/>
      <c r="BQ1281" s="22"/>
      <c r="BR1281" s="22"/>
      <c r="BS1281" s="22"/>
      <c r="BT1281" s="22"/>
      <c r="BU1281" s="22"/>
      <c r="BV1281" s="22"/>
      <c r="BW1281" s="22"/>
      <c r="BX1281" s="22"/>
      <c r="BY1281" s="22"/>
      <c r="BZ1281" s="22"/>
      <c r="CA1281" s="22"/>
      <c r="CB1281" s="22"/>
      <c r="CC1281" s="22"/>
      <c r="CD1281" s="22"/>
      <c r="CE1281" s="22"/>
      <c r="CF1281" s="22"/>
      <c r="CG1281" s="22"/>
      <c r="CH1281" s="22"/>
      <c r="CI1281" s="22"/>
      <c r="CJ1281" s="22"/>
      <c r="CK1281" s="22"/>
      <c r="CL1281" s="22"/>
      <c r="CM1281" s="22"/>
      <c r="CN1281" s="22"/>
      <c r="CO1281" s="22"/>
      <c r="CP1281" s="22"/>
      <c r="CQ1281" s="22"/>
      <c r="CR1281" s="22"/>
      <c r="CS1281" s="22"/>
      <c r="CT1281" s="22"/>
      <c r="CU1281" s="22"/>
      <c r="CV1281" s="22"/>
      <c r="CW1281" s="22"/>
      <c r="CX1281" s="22">
        <v>1273</v>
      </c>
      <c r="CY1281" s="13" t="s">
        <v>2814</v>
      </c>
      <c r="CZ1281" s="14" t="s">
        <v>2815</v>
      </c>
      <c r="DA1281" s="13" t="s">
        <v>95</v>
      </c>
      <c r="DB1281" s="13" t="s">
        <v>52</v>
      </c>
      <c r="DC1281" s="40"/>
      <c r="DD1281" s="13" t="str">
        <f t="shared" si="275"/>
        <v/>
      </c>
      <c r="DE1281" s="13" t="str">
        <f t="shared" si="276"/>
        <v/>
      </c>
      <c r="DF1281" s="13" t="str">
        <f t="shared" si="277"/>
        <v/>
      </c>
      <c r="DG1281" s="40">
        <f t="shared" si="278"/>
        <v>0</v>
      </c>
      <c r="DH1281" s="13" t="str">
        <f t="shared" si="272"/>
        <v/>
      </c>
      <c r="DI1281" s="22" t="str">
        <f t="shared" si="273"/>
        <v/>
      </c>
      <c r="DJ1281" s="13" t="str">
        <f>IF(DI1281="","",RANK(DI1281,$DI$9:$DI$1415,1)+COUNTIF($DI$9:DI1281,DI1281)-1)</f>
        <v/>
      </c>
      <c r="DK1281" s="13" t="str">
        <f t="shared" si="274"/>
        <v/>
      </c>
      <c r="DL1281" s="13" t="str">
        <f t="shared" si="279"/>
        <v/>
      </c>
      <c r="DM1281" s="14" t="str">
        <f t="shared" si="280"/>
        <v/>
      </c>
      <c r="DN1281" s="13" t="str">
        <f t="shared" si="281"/>
        <v/>
      </c>
      <c r="DO1281" s="40">
        <f t="shared" si="282"/>
        <v>0</v>
      </c>
      <c r="DP1281" s="40"/>
      <c r="DQ1281" s="13" t="str">
        <f t="shared" si="283"/>
        <v/>
      </c>
      <c r="DR1281" s="13"/>
      <c r="DS1281" s="13"/>
    </row>
    <row r="1282" spans="1:123" x14ac:dyDescent="0.2">
      <c r="A1282" s="22"/>
      <c r="B1282" s="22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22"/>
      <c r="AH1282" s="22"/>
      <c r="AI1282" s="22"/>
      <c r="AJ1282" s="22"/>
      <c r="AK1282" s="22"/>
      <c r="AL1282" s="22"/>
      <c r="AM1282" s="22"/>
      <c r="AN1282" s="22"/>
      <c r="AO1282" s="22"/>
      <c r="AP1282" s="22"/>
      <c r="AQ1282" s="22"/>
      <c r="AR1282" s="22"/>
      <c r="AS1282" s="22"/>
      <c r="AT1282" s="22"/>
      <c r="AU1282" s="22"/>
      <c r="AV1282" s="22"/>
      <c r="AW1282" s="22"/>
      <c r="AX1282" s="22"/>
      <c r="AY1282" s="22"/>
      <c r="AZ1282" s="22"/>
      <c r="BA1282" s="22"/>
      <c r="BB1282" s="22"/>
      <c r="BC1282" s="22"/>
      <c r="BD1282" s="22"/>
      <c r="BE1282" s="22"/>
      <c r="BF1282" s="22"/>
      <c r="BG1282" s="22"/>
      <c r="BH1282" s="22"/>
      <c r="BI1282" s="22"/>
      <c r="BJ1282" s="22"/>
      <c r="BK1282" s="22"/>
      <c r="BL1282" s="22"/>
      <c r="BM1282" s="22"/>
      <c r="BN1282" s="22"/>
      <c r="BO1282" s="22"/>
      <c r="BP1282" s="22"/>
      <c r="BQ1282" s="22"/>
      <c r="BR1282" s="22"/>
      <c r="BS1282" s="22"/>
      <c r="BT1282" s="22"/>
      <c r="BU1282" s="22"/>
      <c r="BV1282" s="22"/>
      <c r="BW1282" s="22"/>
      <c r="BX1282" s="22"/>
      <c r="BY1282" s="22"/>
      <c r="BZ1282" s="22"/>
      <c r="CA1282" s="22"/>
      <c r="CB1282" s="22"/>
      <c r="CC1282" s="22"/>
      <c r="CD1282" s="22"/>
      <c r="CE1282" s="22"/>
      <c r="CF1282" s="22"/>
      <c r="CG1282" s="22"/>
      <c r="CH1282" s="22"/>
      <c r="CI1282" s="22"/>
      <c r="CJ1282" s="22"/>
      <c r="CK1282" s="22"/>
      <c r="CL1282" s="22"/>
      <c r="CM1282" s="22"/>
      <c r="CN1282" s="22"/>
      <c r="CO1282" s="22"/>
      <c r="CP1282" s="22"/>
      <c r="CQ1282" s="22"/>
      <c r="CR1282" s="22"/>
      <c r="CS1282" s="22"/>
      <c r="CT1282" s="22"/>
      <c r="CU1282" s="22"/>
      <c r="CV1282" s="22"/>
      <c r="CW1282" s="22"/>
      <c r="CX1282" s="22">
        <v>1274</v>
      </c>
      <c r="CY1282" s="13" t="s">
        <v>2816</v>
      </c>
      <c r="CZ1282" s="14" t="s">
        <v>2817</v>
      </c>
      <c r="DA1282" s="13" t="s">
        <v>96</v>
      </c>
      <c r="DB1282" s="13" t="s">
        <v>98</v>
      </c>
      <c r="DC1282" s="40"/>
      <c r="DD1282" s="13" t="str">
        <f t="shared" si="275"/>
        <v/>
      </c>
      <c r="DE1282" s="13" t="str">
        <f t="shared" si="276"/>
        <v/>
      </c>
      <c r="DF1282" s="13" t="str">
        <f t="shared" si="277"/>
        <v/>
      </c>
      <c r="DG1282" s="40">
        <f t="shared" si="278"/>
        <v>0</v>
      </c>
      <c r="DH1282" s="13" t="str">
        <f t="shared" si="272"/>
        <v/>
      </c>
      <c r="DI1282" s="22" t="str">
        <f t="shared" si="273"/>
        <v/>
      </c>
      <c r="DJ1282" s="13" t="str">
        <f>IF(DI1282="","",RANK(DI1282,$DI$9:$DI$1415,1)+COUNTIF($DI$9:DI1282,DI1282)-1)</f>
        <v/>
      </c>
      <c r="DK1282" s="13" t="str">
        <f t="shared" si="274"/>
        <v/>
      </c>
      <c r="DL1282" s="13" t="str">
        <f t="shared" si="279"/>
        <v/>
      </c>
      <c r="DM1282" s="14" t="str">
        <f t="shared" si="280"/>
        <v/>
      </c>
      <c r="DN1282" s="13" t="str">
        <f t="shared" si="281"/>
        <v/>
      </c>
      <c r="DO1282" s="40">
        <f t="shared" si="282"/>
        <v>0</v>
      </c>
      <c r="DP1282" s="40"/>
      <c r="DQ1282" s="13" t="str">
        <f t="shared" si="283"/>
        <v/>
      </c>
      <c r="DR1282" s="13"/>
      <c r="DS1282" s="13"/>
    </row>
    <row r="1283" spans="1:123" x14ac:dyDescent="0.2">
      <c r="A1283" s="22"/>
      <c r="B1283" s="22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22"/>
      <c r="AH1283" s="22"/>
      <c r="AI1283" s="22"/>
      <c r="AJ1283" s="22"/>
      <c r="AK1283" s="22"/>
      <c r="AL1283" s="22"/>
      <c r="AM1283" s="22"/>
      <c r="AN1283" s="22"/>
      <c r="AO1283" s="22"/>
      <c r="AP1283" s="22"/>
      <c r="AQ1283" s="22"/>
      <c r="AR1283" s="22"/>
      <c r="AS1283" s="22"/>
      <c r="AT1283" s="22"/>
      <c r="AU1283" s="22"/>
      <c r="AV1283" s="22"/>
      <c r="AW1283" s="22"/>
      <c r="AX1283" s="22"/>
      <c r="AY1283" s="22"/>
      <c r="AZ1283" s="22"/>
      <c r="BA1283" s="22"/>
      <c r="BB1283" s="22"/>
      <c r="BC1283" s="22"/>
      <c r="BD1283" s="22"/>
      <c r="BE1283" s="22"/>
      <c r="BF1283" s="22"/>
      <c r="BG1283" s="22"/>
      <c r="BH1283" s="22"/>
      <c r="BI1283" s="22"/>
      <c r="BJ1283" s="22"/>
      <c r="BK1283" s="22"/>
      <c r="BL1283" s="22"/>
      <c r="BM1283" s="22"/>
      <c r="BN1283" s="22"/>
      <c r="BO1283" s="22"/>
      <c r="BP1283" s="22"/>
      <c r="BQ1283" s="22"/>
      <c r="BR1283" s="22"/>
      <c r="BS1283" s="22"/>
      <c r="BT1283" s="22"/>
      <c r="BU1283" s="22"/>
      <c r="BV1283" s="22"/>
      <c r="BW1283" s="22"/>
      <c r="BX1283" s="22"/>
      <c r="BY1283" s="22"/>
      <c r="BZ1283" s="22"/>
      <c r="CA1283" s="22"/>
      <c r="CB1283" s="22"/>
      <c r="CC1283" s="22"/>
      <c r="CD1283" s="22"/>
      <c r="CE1283" s="22"/>
      <c r="CF1283" s="22"/>
      <c r="CG1283" s="22"/>
      <c r="CH1283" s="22"/>
      <c r="CI1283" s="22"/>
      <c r="CJ1283" s="22"/>
      <c r="CK1283" s="22"/>
      <c r="CL1283" s="22"/>
      <c r="CM1283" s="22"/>
      <c r="CN1283" s="22"/>
      <c r="CO1283" s="22"/>
      <c r="CP1283" s="22"/>
      <c r="CQ1283" s="22"/>
      <c r="CR1283" s="22"/>
      <c r="CS1283" s="22"/>
      <c r="CT1283" s="22"/>
      <c r="CU1283" s="22"/>
      <c r="CV1283" s="22"/>
      <c r="CW1283" s="22"/>
      <c r="CX1283" s="22">
        <v>1275</v>
      </c>
      <c r="CY1283" s="13" t="s">
        <v>2818</v>
      </c>
      <c r="CZ1283" s="14" t="s">
        <v>2819</v>
      </c>
      <c r="DA1283" s="13" t="s">
        <v>95</v>
      </c>
      <c r="DB1283" s="13" t="s">
        <v>98</v>
      </c>
      <c r="DC1283" s="40"/>
      <c r="DD1283" s="13" t="str">
        <f t="shared" si="275"/>
        <v/>
      </c>
      <c r="DE1283" s="13" t="str">
        <f t="shared" si="276"/>
        <v/>
      </c>
      <c r="DF1283" s="13" t="str">
        <f t="shared" si="277"/>
        <v/>
      </c>
      <c r="DG1283" s="40">
        <f t="shared" si="278"/>
        <v>0</v>
      </c>
      <c r="DH1283" s="13" t="str">
        <f t="shared" si="272"/>
        <v/>
      </c>
      <c r="DI1283" s="22" t="str">
        <f t="shared" si="273"/>
        <v/>
      </c>
      <c r="DJ1283" s="13" t="str">
        <f>IF(DI1283="","",RANK(DI1283,$DI$9:$DI$1415,1)+COUNTIF($DI$9:DI1283,DI1283)-1)</f>
        <v/>
      </c>
      <c r="DK1283" s="13" t="str">
        <f t="shared" si="274"/>
        <v/>
      </c>
      <c r="DL1283" s="13" t="str">
        <f t="shared" si="279"/>
        <v/>
      </c>
      <c r="DM1283" s="14" t="str">
        <f t="shared" si="280"/>
        <v/>
      </c>
      <c r="DN1283" s="13" t="str">
        <f t="shared" si="281"/>
        <v/>
      </c>
      <c r="DO1283" s="40">
        <f t="shared" si="282"/>
        <v>0</v>
      </c>
      <c r="DP1283" s="40"/>
      <c r="DQ1283" s="13" t="str">
        <f t="shared" si="283"/>
        <v/>
      </c>
      <c r="DR1283" s="13"/>
      <c r="DS1283" s="13"/>
    </row>
    <row r="1284" spans="1:123" x14ac:dyDescent="0.2">
      <c r="A1284" s="22"/>
      <c r="B1284" s="22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22"/>
      <c r="AH1284" s="22"/>
      <c r="AI1284" s="22"/>
      <c r="AJ1284" s="22"/>
      <c r="AK1284" s="22"/>
      <c r="AL1284" s="22"/>
      <c r="AM1284" s="22"/>
      <c r="AN1284" s="22"/>
      <c r="AO1284" s="22"/>
      <c r="AP1284" s="22"/>
      <c r="AQ1284" s="22"/>
      <c r="AR1284" s="22"/>
      <c r="AS1284" s="22"/>
      <c r="AT1284" s="22"/>
      <c r="AU1284" s="22"/>
      <c r="AV1284" s="22"/>
      <c r="AW1284" s="22"/>
      <c r="AX1284" s="22"/>
      <c r="AY1284" s="22"/>
      <c r="AZ1284" s="22"/>
      <c r="BA1284" s="22"/>
      <c r="BB1284" s="22"/>
      <c r="BC1284" s="22"/>
      <c r="BD1284" s="22"/>
      <c r="BE1284" s="22"/>
      <c r="BF1284" s="22"/>
      <c r="BG1284" s="22"/>
      <c r="BH1284" s="22"/>
      <c r="BI1284" s="22"/>
      <c r="BJ1284" s="22"/>
      <c r="BK1284" s="22"/>
      <c r="BL1284" s="22"/>
      <c r="BM1284" s="22"/>
      <c r="BN1284" s="22"/>
      <c r="BO1284" s="22"/>
      <c r="BP1284" s="22"/>
      <c r="BQ1284" s="22"/>
      <c r="BR1284" s="22"/>
      <c r="BS1284" s="22"/>
      <c r="BT1284" s="22"/>
      <c r="BU1284" s="22"/>
      <c r="BV1284" s="22"/>
      <c r="BW1284" s="22"/>
      <c r="BX1284" s="22"/>
      <c r="BY1284" s="22"/>
      <c r="BZ1284" s="22"/>
      <c r="CA1284" s="22"/>
      <c r="CB1284" s="22"/>
      <c r="CC1284" s="22"/>
      <c r="CD1284" s="22"/>
      <c r="CE1284" s="22"/>
      <c r="CF1284" s="22"/>
      <c r="CG1284" s="22"/>
      <c r="CH1284" s="22"/>
      <c r="CI1284" s="22"/>
      <c r="CJ1284" s="22"/>
      <c r="CK1284" s="22"/>
      <c r="CL1284" s="22"/>
      <c r="CM1284" s="22"/>
      <c r="CN1284" s="22"/>
      <c r="CO1284" s="22"/>
      <c r="CP1284" s="22"/>
      <c r="CQ1284" s="22"/>
      <c r="CR1284" s="22"/>
      <c r="CS1284" s="22"/>
      <c r="CT1284" s="22"/>
      <c r="CU1284" s="22"/>
      <c r="CV1284" s="22"/>
      <c r="CW1284" s="22"/>
      <c r="CX1284" s="22">
        <v>1276</v>
      </c>
      <c r="CY1284" s="13" t="s">
        <v>2820</v>
      </c>
      <c r="CZ1284" s="14" t="s">
        <v>2821</v>
      </c>
      <c r="DA1284" s="13" t="s">
        <v>95</v>
      </c>
      <c r="DB1284" s="13" t="s">
        <v>98</v>
      </c>
      <c r="DC1284" s="40"/>
      <c r="DD1284" s="13" t="str">
        <f t="shared" si="275"/>
        <v/>
      </c>
      <c r="DE1284" s="13" t="str">
        <f t="shared" si="276"/>
        <v/>
      </c>
      <c r="DF1284" s="13" t="str">
        <f t="shared" si="277"/>
        <v/>
      </c>
      <c r="DG1284" s="40">
        <f t="shared" si="278"/>
        <v>0</v>
      </c>
      <c r="DH1284" s="13" t="str">
        <f t="shared" si="272"/>
        <v/>
      </c>
      <c r="DI1284" s="22" t="str">
        <f t="shared" si="273"/>
        <v/>
      </c>
      <c r="DJ1284" s="13" t="str">
        <f>IF(DI1284="","",RANK(DI1284,$DI$9:$DI$1415,1)+COUNTIF($DI$9:DI1284,DI1284)-1)</f>
        <v/>
      </c>
      <c r="DK1284" s="13" t="str">
        <f t="shared" si="274"/>
        <v/>
      </c>
      <c r="DL1284" s="13" t="str">
        <f t="shared" si="279"/>
        <v/>
      </c>
      <c r="DM1284" s="14" t="str">
        <f t="shared" si="280"/>
        <v/>
      </c>
      <c r="DN1284" s="13" t="str">
        <f t="shared" si="281"/>
        <v/>
      </c>
      <c r="DO1284" s="40">
        <f t="shared" si="282"/>
        <v>0</v>
      </c>
      <c r="DP1284" s="40"/>
      <c r="DQ1284" s="13" t="str">
        <f t="shared" si="283"/>
        <v/>
      </c>
      <c r="DR1284" s="13"/>
      <c r="DS1284" s="13"/>
    </row>
    <row r="1285" spans="1:123" x14ac:dyDescent="0.2">
      <c r="A1285" s="22"/>
      <c r="B1285" s="22"/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22"/>
      <c r="AH1285" s="22"/>
      <c r="AI1285" s="22"/>
      <c r="AJ1285" s="22"/>
      <c r="AK1285" s="22"/>
      <c r="AL1285" s="22"/>
      <c r="AM1285" s="22"/>
      <c r="AN1285" s="22"/>
      <c r="AO1285" s="22"/>
      <c r="AP1285" s="22"/>
      <c r="AQ1285" s="22"/>
      <c r="AR1285" s="22"/>
      <c r="AS1285" s="22"/>
      <c r="AT1285" s="22"/>
      <c r="AU1285" s="22"/>
      <c r="AV1285" s="22"/>
      <c r="AW1285" s="22"/>
      <c r="AX1285" s="22"/>
      <c r="AY1285" s="22"/>
      <c r="AZ1285" s="22"/>
      <c r="BA1285" s="22"/>
      <c r="BB1285" s="22"/>
      <c r="BC1285" s="22"/>
      <c r="BD1285" s="22"/>
      <c r="BE1285" s="22"/>
      <c r="BF1285" s="22"/>
      <c r="BG1285" s="22"/>
      <c r="BH1285" s="22"/>
      <c r="BI1285" s="22"/>
      <c r="BJ1285" s="22"/>
      <c r="BK1285" s="22"/>
      <c r="BL1285" s="22"/>
      <c r="BM1285" s="22"/>
      <c r="BN1285" s="22"/>
      <c r="BO1285" s="22"/>
      <c r="BP1285" s="22"/>
      <c r="BQ1285" s="22"/>
      <c r="BR1285" s="22"/>
      <c r="BS1285" s="22"/>
      <c r="BT1285" s="22"/>
      <c r="BU1285" s="22"/>
      <c r="BV1285" s="22"/>
      <c r="BW1285" s="22"/>
      <c r="BX1285" s="22"/>
      <c r="BY1285" s="22"/>
      <c r="BZ1285" s="22"/>
      <c r="CA1285" s="22"/>
      <c r="CB1285" s="22"/>
      <c r="CC1285" s="22"/>
      <c r="CD1285" s="22"/>
      <c r="CE1285" s="22"/>
      <c r="CF1285" s="22"/>
      <c r="CG1285" s="22"/>
      <c r="CH1285" s="22"/>
      <c r="CI1285" s="22"/>
      <c r="CJ1285" s="22"/>
      <c r="CK1285" s="22"/>
      <c r="CL1285" s="22"/>
      <c r="CM1285" s="22"/>
      <c r="CN1285" s="22"/>
      <c r="CO1285" s="22"/>
      <c r="CP1285" s="22"/>
      <c r="CQ1285" s="22"/>
      <c r="CR1285" s="22"/>
      <c r="CS1285" s="22"/>
      <c r="CT1285" s="22"/>
      <c r="CU1285" s="22"/>
      <c r="CV1285" s="22"/>
      <c r="CW1285" s="22"/>
      <c r="CX1285" s="22">
        <v>1277</v>
      </c>
      <c r="CY1285" s="13" t="s">
        <v>2822</v>
      </c>
      <c r="CZ1285" s="14" t="s">
        <v>2823</v>
      </c>
      <c r="DA1285" s="13" t="s">
        <v>1802</v>
      </c>
      <c r="DB1285" s="13" t="s">
        <v>100</v>
      </c>
      <c r="DC1285" s="40"/>
      <c r="DD1285" s="13" t="str">
        <f t="shared" si="275"/>
        <v/>
      </c>
      <c r="DE1285" s="13" t="str">
        <f t="shared" si="276"/>
        <v/>
      </c>
      <c r="DF1285" s="13" t="str">
        <f t="shared" si="277"/>
        <v/>
      </c>
      <c r="DG1285" s="40">
        <f t="shared" si="278"/>
        <v>0</v>
      </c>
      <c r="DH1285" s="13" t="str">
        <f t="shared" si="272"/>
        <v/>
      </c>
      <c r="DI1285" s="22" t="str">
        <f t="shared" si="273"/>
        <v/>
      </c>
      <c r="DJ1285" s="13" t="str">
        <f>IF(DI1285="","",RANK(DI1285,$DI$9:$DI$1415,1)+COUNTIF($DI$9:DI1285,DI1285)-1)</f>
        <v/>
      </c>
      <c r="DK1285" s="13" t="str">
        <f t="shared" si="274"/>
        <v/>
      </c>
      <c r="DL1285" s="13" t="str">
        <f t="shared" si="279"/>
        <v/>
      </c>
      <c r="DM1285" s="14" t="str">
        <f t="shared" si="280"/>
        <v/>
      </c>
      <c r="DN1285" s="13" t="str">
        <f t="shared" si="281"/>
        <v/>
      </c>
      <c r="DO1285" s="40">
        <f t="shared" si="282"/>
        <v>0</v>
      </c>
      <c r="DP1285" s="40"/>
      <c r="DQ1285" s="13" t="str">
        <f t="shared" si="283"/>
        <v/>
      </c>
      <c r="DR1285" s="13"/>
      <c r="DS1285" s="13"/>
    </row>
    <row r="1286" spans="1:123" x14ac:dyDescent="0.2">
      <c r="A1286" s="22"/>
      <c r="B1286" s="22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22"/>
      <c r="AH1286" s="22"/>
      <c r="AI1286" s="22"/>
      <c r="AJ1286" s="22"/>
      <c r="AK1286" s="22"/>
      <c r="AL1286" s="22"/>
      <c r="AM1286" s="22"/>
      <c r="AN1286" s="22"/>
      <c r="AO1286" s="22"/>
      <c r="AP1286" s="22"/>
      <c r="AQ1286" s="22"/>
      <c r="AR1286" s="22"/>
      <c r="AS1286" s="22"/>
      <c r="AT1286" s="22"/>
      <c r="AU1286" s="22"/>
      <c r="AV1286" s="22"/>
      <c r="AW1286" s="22"/>
      <c r="AX1286" s="22"/>
      <c r="AY1286" s="22"/>
      <c r="AZ1286" s="22"/>
      <c r="BA1286" s="22"/>
      <c r="BB1286" s="22"/>
      <c r="BC1286" s="22"/>
      <c r="BD1286" s="22"/>
      <c r="BE1286" s="22"/>
      <c r="BF1286" s="22"/>
      <c r="BG1286" s="22"/>
      <c r="BH1286" s="22"/>
      <c r="BI1286" s="22"/>
      <c r="BJ1286" s="22"/>
      <c r="BK1286" s="22"/>
      <c r="BL1286" s="22"/>
      <c r="BM1286" s="22"/>
      <c r="BN1286" s="22"/>
      <c r="BO1286" s="22"/>
      <c r="BP1286" s="22"/>
      <c r="BQ1286" s="22"/>
      <c r="BR1286" s="22"/>
      <c r="BS1286" s="22"/>
      <c r="BT1286" s="22"/>
      <c r="BU1286" s="22"/>
      <c r="BV1286" s="22"/>
      <c r="BW1286" s="22"/>
      <c r="BX1286" s="22"/>
      <c r="BY1286" s="22"/>
      <c r="BZ1286" s="22"/>
      <c r="CA1286" s="22"/>
      <c r="CB1286" s="22"/>
      <c r="CC1286" s="22"/>
      <c r="CD1286" s="22"/>
      <c r="CE1286" s="22"/>
      <c r="CF1286" s="22"/>
      <c r="CG1286" s="22"/>
      <c r="CH1286" s="22"/>
      <c r="CI1286" s="22"/>
      <c r="CJ1286" s="22"/>
      <c r="CK1286" s="22"/>
      <c r="CL1286" s="22"/>
      <c r="CM1286" s="22"/>
      <c r="CN1286" s="22"/>
      <c r="CO1286" s="22"/>
      <c r="CP1286" s="22"/>
      <c r="CQ1286" s="22"/>
      <c r="CR1286" s="22"/>
      <c r="CS1286" s="22"/>
      <c r="CT1286" s="22"/>
      <c r="CU1286" s="22"/>
      <c r="CV1286" s="22"/>
      <c r="CW1286" s="22"/>
      <c r="CX1286" s="22">
        <v>1278</v>
      </c>
      <c r="CY1286" s="13" t="s">
        <v>2824</v>
      </c>
      <c r="CZ1286" s="14" t="s">
        <v>2825</v>
      </c>
      <c r="DA1286" s="13" t="s">
        <v>95</v>
      </c>
      <c r="DB1286" s="13" t="s">
        <v>29</v>
      </c>
      <c r="DC1286" s="40"/>
      <c r="DD1286" s="13" t="str">
        <f t="shared" si="275"/>
        <v/>
      </c>
      <c r="DE1286" s="13" t="str">
        <f t="shared" si="276"/>
        <v/>
      </c>
      <c r="DF1286" s="13" t="str">
        <f t="shared" si="277"/>
        <v/>
      </c>
      <c r="DG1286" s="40">
        <f t="shared" si="278"/>
        <v>0</v>
      </c>
      <c r="DH1286" s="13" t="str">
        <f t="shared" si="272"/>
        <v/>
      </c>
      <c r="DI1286" s="22" t="str">
        <f t="shared" si="273"/>
        <v/>
      </c>
      <c r="DJ1286" s="13" t="str">
        <f>IF(DI1286="","",RANK(DI1286,$DI$9:$DI$1415,1)+COUNTIF($DI$9:DI1286,DI1286)-1)</f>
        <v/>
      </c>
      <c r="DK1286" s="13" t="str">
        <f t="shared" si="274"/>
        <v/>
      </c>
      <c r="DL1286" s="13" t="str">
        <f t="shared" si="279"/>
        <v/>
      </c>
      <c r="DM1286" s="14" t="str">
        <f t="shared" si="280"/>
        <v/>
      </c>
      <c r="DN1286" s="13" t="str">
        <f t="shared" si="281"/>
        <v/>
      </c>
      <c r="DO1286" s="40">
        <f t="shared" si="282"/>
        <v>0</v>
      </c>
      <c r="DP1286" s="40"/>
      <c r="DQ1286" s="13" t="str">
        <f t="shared" si="283"/>
        <v/>
      </c>
      <c r="DR1286" s="13"/>
      <c r="DS1286" s="13"/>
    </row>
    <row r="1287" spans="1:123" x14ac:dyDescent="0.2">
      <c r="A1287" s="22"/>
      <c r="B1287" s="22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22"/>
      <c r="AH1287" s="22"/>
      <c r="AI1287" s="22"/>
      <c r="AJ1287" s="22"/>
      <c r="AK1287" s="22"/>
      <c r="AL1287" s="22"/>
      <c r="AM1287" s="22"/>
      <c r="AN1287" s="22"/>
      <c r="AO1287" s="22"/>
      <c r="AP1287" s="22"/>
      <c r="AQ1287" s="22"/>
      <c r="AR1287" s="22"/>
      <c r="AS1287" s="22"/>
      <c r="AT1287" s="22"/>
      <c r="AU1287" s="22"/>
      <c r="AV1287" s="22"/>
      <c r="AW1287" s="22"/>
      <c r="AX1287" s="22"/>
      <c r="AY1287" s="22"/>
      <c r="AZ1287" s="22"/>
      <c r="BA1287" s="22"/>
      <c r="BB1287" s="22"/>
      <c r="BC1287" s="22"/>
      <c r="BD1287" s="22"/>
      <c r="BE1287" s="22"/>
      <c r="BF1287" s="22"/>
      <c r="BG1287" s="22"/>
      <c r="BH1287" s="22"/>
      <c r="BI1287" s="22"/>
      <c r="BJ1287" s="22"/>
      <c r="BK1287" s="22"/>
      <c r="BL1287" s="22"/>
      <c r="BM1287" s="22"/>
      <c r="BN1287" s="22"/>
      <c r="BO1287" s="22"/>
      <c r="BP1287" s="22"/>
      <c r="BQ1287" s="22"/>
      <c r="BR1287" s="22"/>
      <c r="BS1287" s="22"/>
      <c r="BT1287" s="22"/>
      <c r="BU1287" s="22"/>
      <c r="BV1287" s="22"/>
      <c r="BW1287" s="22"/>
      <c r="BX1287" s="22"/>
      <c r="BY1287" s="22"/>
      <c r="BZ1287" s="22"/>
      <c r="CA1287" s="22"/>
      <c r="CB1287" s="22"/>
      <c r="CC1287" s="22"/>
      <c r="CD1287" s="22"/>
      <c r="CE1287" s="22"/>
      <c r="CF1287" s="22"/>
      <c r="CG1287" s="22"/>
      <c r="CH1287" s="22"/>
      <c r="CI1287" s="22"/>
      <c r="CJ1287" s="22"/>
      <c r="CK1287" s="22"/>
      <c r="CL1287" s="22"/>
      <c r="CM1287" s="22"/>
      <c r="CN1287" s="22"/>
      <c r="CO1287" s="22"/>
      <c r="CP1287" s="22"/>
      <c r="CQ1287" s="22"/>
      <c r="CR1287" s="22"/>
      <c r="CS1287" s="22"/>
      <c r="CT1287" s="22"/>
      <c r="CU1287" s="22"/>
      <c r="CV1287" s="22"/>
      <c r="CW1287" s="22"/>
      <c r="CX1287" s="22">
        <v>1279</v>
      </c>
      <c r="CY1287" s="13" t="s">
        <v>2826</v>
      </c>
      <c r="CZ1287" s="14" t="s">
        <v>2827</v>
      </c>
      <c r="DA1287" s="13" t="s">
        <v>95</v>
      </c>
      <c r="DB1287" s="13" t="s">
        <v>29</v>
      </c>
      <c r="DC1287" s="40"/>
      <c r="DD1287" s="13" t="str">
        <f t="shared" si="275"/>
        <v/>
      </c>
      <c r="DE1287" s="13" t="str">
        <f t="shared" si="276"/>
        <v/>
      </c>
      <c r="DF1287" s="13" t="str">
        <f t="shared" si="277"/>
        <v/>
      </c>
      <c r="DG1287" s="40">
        <f t="shared" si="278"/>
        <v>0</v>
      </c>
      <c r="DH1287" s="13" t="str">
        <f t="shared" si="272"/>
        <v/>
      </c>
      <c r="DI1287" s="22" t="str">
        <f t="shared" si="273"/>
        <v/>
      </c>
      <c r="DJ1287" s="13" t="str">
        <f>IF(DI1287="","",RANK(DI1287,$DI$9:$DI$1415,1)+COUNTIF($DI$9:DI1287,DI1287)-1)</f>
        <v/>
      </c>
      <c r="DK1287" s="13" t="str">
        <f t="shared" si="274"/>
        <v/>
      </c>
      <c r="DL1287" s="13" t="str">
        <f t="shared" si="279"/>
        <v/>
      </c>
      <c r="DM1287" s="14" t="str">
        <f t="shared" si="280"/>
        <v/>
      </c>
      <c r="DN1287" s="13" t="str">
        <f t="shared" si="281"/>
        <v/>
      </c>
      <c r="DO1287" s="40">
        <f t="shared" si="282"/>
        <v>0</v>
      </c>
      <c r="DP1287" s="40"/>
      <c r="DQ1287" s="13" t="str">
        <f t="shared" si="283"/>
        <v/>
      </c>
      <c r="DR1287" s="13"/>
      <c r="DS1287" s="13"/>
    </row>
    <row r="1288" spans="1:123" x14ac:dyDescent="0.2">
      <c r="A1288" s="22"/>
      <c r="B1288" s="22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22"/>
      <c r="AH1288" s="22"/>
      <c r="AI1288" s="22"/>
      <c r="AJ1288" s="22"/>
      <c r="AK1288" s="22"/>
      <c r="AL1288" s="22"/>
      <c r="AM1288" s="22"/>
      <c r="AN1288" s="22"/>
      <c r="AO1288" s="22"/>
      <c r="AP1288" s="22"/>
      <c r="AQ1288" s="22"/>
      <c r="AR1288" s="22"/>
      <c r="AS1288" s="22"/>
      <c r="AT1288" s="22"/>
      <c r="AU1288" s="22"/>
      <c r="AV1288" s="22"/>
      <c r="AW1288" s="22"/>
      <c r="AX1288" s="22"/>
      <c r="AY1288" s="22"/>
      <c r="AZ1288" s="22"/>
      <c r="BA1288" s="22"/>
      <c r="BB1288" s="22"/>
      <c r="BC1288" s="22"/>
      <c r="BD1288" s="22"/>
      <c r="BE1288" s="22"/>
      <c r="BF1288" s="22"/>
      <c r="BG1288" s="22"/>
      <c r="BH1288" s="22"/>
      <c r="BI1288" s="22"/>
      <c r="BJ1288" s="22"/>
      <c r="BK1288" s="22"/>
      <c r="BL1288" s="22"/>
      <c r="BM1288" s="22"/>
      <c r="BN1288" s="22"/>
      <c r="BO1288" s="22"/>
      <c r="BP1288" s="22"/>
      <c r="BQ1288" s="22"/>
      <c r="BR1288" s="22"/>
      <c r="BS1288" s="22"/>
      <c r="BT1288" s="22"/>
      <c r="BU1288" s="22"/>
      <c r="BV1288" s="22"/>
      <c r="BW1288" s="22"/>
      <c r="BX1288" s="22"/>
      <c r="BY1288" s="22"/>
      <c r="BZ1288" s="22"/>
      <c r="CA1288" s="22"/>
      <c r="CB1288" s="22"/>
      <c r="CC1288" s="22"/>
      <c r="CD1288" s="22"/>
      <c r="CE1288" s="22"/>
      <c r="CF1288" s="22"/>
      <c r="CG1288" s="22"/>
      <c r="CH1288" s="22"/>
      <c r="CI1288" s="22"/>
      <c r="CJ1288" s="22"/>
      <c r="CK1288" s="22"/>
      <c r="CL1288" s="22"/>
      <c r="CM1288" s="22"/>
      <c r="CN1288" s="22"/>
      <c r="CO1288" s="22"/>
      <c r="CP1288" s="22"/>
      <c r="CQ1288" s="22"/>
      <c r="CR1288" s="22"/>
      <c r="CS1288" s="22"/>
      <c r="CT1288" s="22"/>
      <c r="CU1288" s="22"/>
      <c r="CV1288" s="22"/>
      <c r="CW1288" s="22"/>
      <c r="CX1288" s="22">
        <v>1280</v>
      </c>
      <c r="CY1288" s="13" t="s">
        <v>2828</v>
      </c>
      <c r="CZ1288" s="14" t="s">
        <v>2829</v>
      </c>
      <c r="DA1288" s="13" t="s">
        <v>95</v>
      </c>
      <c r="DB1288" s="13" t="s">
        <v>102</v>
      </c>
      <c r="DC1288" s="40"/>
      <c r="DD1288" s="13" t="str">
        <f t="shared" si="275"/>
        <v/>
      </c>
      <c r="DE1288" s="13" t="str">
        <f t="shared" si="276"/>
        <v/>
      </c>
      <c r="DF1288" s="13" t="str">
        <f t="shared" si="277"/>
        <v/>
      </c>
      <c r="DG1288" s="40">
        <f t="shared" si="278"/>
        <v>0</v>
      </c>
      <c r="DH1288" s="13" t="str">
        <f t="shared" si="272"/>
        <v/>
      </c>
      <c r="DI1288" s="22" t="str">
        <f t="shared" si="273"/>
        <v/>
      </c>
      <c r="DJ1288" s="13" t="str">
        <f>IF(DI1288="","",RANK(DI1288,$DI$9:$DI$1415,1)+COUNTIF($DI$9:DI1288,DI1288)-1)</f>
        <v/>
      </c>
      <c r="DK1288" s="13" t="str">
        <f t="shared" si="274"/>
        <v/>
      </c>
      <c r="DL1288" s="13" t="str">
        <f t="shared" si="279"/>
        <v/>
      </c>
      <c r="DM1288" s="14" t="str">
        <f t="shared" si="280"/>
        <v/>
      </c>
      <c r="DN1288" s="13" t="str">
        <f t="shared" si="281"/>
        <v/>
      </c>
      <c r="DO1288" s="40">
        <f t="shared" si="282"/>
        <v>0</v>
      </c>
      <c r="DP1288" s="40"/>
      <c r="DQ1288" s="13" t="str">
        <f t="shared" si="283"/>
        <v/>
      </c>
      <c r="DR1288" s="13"/>
      <c r="DS1288" s="13"/>
    </row>
    <row r="1289" spans="1:123" x14ac:dyDescent="0.2">
      <c r="A1289" s="22"/>
      <c r="B1289" s="22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22"/>
      <c r="AH1289" s="22"/>
      <c r="AI1289" s="22"/>
      <c r="AJ1289" s="22"/>
      <c r="AK1289" s="22"/>
      <c r="AL1289" s="22"/>
      <c r="AM1289" s="22"/>
      <c r="AN1289" s="22"/>
      <c r="AO1289" s="22"/>
      <c r="AP1289" s="22"/>
      <c r="AQ1289" s="22"/>
      <c r="AR1289" s="22"/>
      <c r="AS1289" s="22"/>
      <c r="AT1289" s="22"/>
      <c r="AU1289" s="22"/>
      <c r="AV1289" s="22"/>
      <c r="AW1289" s="22"/>
      <c r="AX1289" s="22"/>
      <c r="AY1289" s="22"/>
      <c r="AZ1289" s="22"/>
      <c r="BA1289" s="22"/>
      <c r="BB1289" s="22"/>
      <c r="BC1289" s="22"/>
      <c r="BD1289" s="22"/>
      <c r="BE1289" s="22"/>
      <c r="BF1289" s="22"/>
      <c r="BG1289" s="22"/>
      <c r="BH1289" s="22"/>
      <c r="BI1289" s="22"/>
      <c r="BJ1289" s="22"/>
      <c r="BK1289" s="22"/>
      <c r="BL1289" s="22"/>
      <c r="BM1289" s="22"/>
      <c r="BN1289" s="22"/>
      <c r="BO1289" s="22"/>
      <c r="BP1289" s="22"/>
      <c r="BQ1289" s="22"/>
      <c r="BR1289" s="22"/>
      <c r="BS1289" s="22"/>
      <c r="BT1289" s="22"/>
      <c r="BU1289" s="22"/>
      <c r="BV1289" s="22"/>
      <c r="BW1289" s="22"/>
      <c r="BX1289" s="22"/>
      <c r="BY1289" s="22"/>
      <c r="BZ1289" s="22"/>
      <c r="CA1289" s="22"/>
      <c r="CB1289" s="22"/>
      <c r="CC1289" s="22"/>
      <c r="CD1289" s="22"/>
      <c r="CE1289" s="22"/>
      <c r="CF1289" s="22"/>
      <c r="CG1289" s="22"/>
      <c r="CH1289" s="22"/>
      <c r="CI1289" s="22"/>
      <c r="CJ1289" s="22"/>
      <c r="CK1289" s="22"/>
      <c r="CL1289" s="22"/>
      <c r="CM1289" s="22"/>
      <c r="CN1289" s="22"/>
      <c r="CO1289" s="22"/>
      <c r="CP1289" s="22"/>
      <c r="CQ1289" s="22"/>
      <c r="CR1289" s="22"/>
      <c r="CS1289" s="22"/>
      <c r="CT1289" s="22"/>
      <c r="CU1289" s="22"/>
      <c r="CV1289" s="22"/>
      <c r="CW1289" s="22"/>
      <c r="CX1289" s="22">
        <v>1281</v>
      </c>
      <c r="CY1289" s="13" t="s">
        <v>2830</v>
      </c>
      <c r="CZ1289" s="14" t="s">
        <v>2831</v>
      </c>
      <c r="DA1289" s="13" t="s">
        <v>1802</v>
      </c>
      <c r="DB1289" s="13" t="s">
        <v>102</v>
      </c>
      <c r="DC1289" s="40"/>
      <c r="DD1289" s="13" t="str">
        <f t="shared" si="275"/>
        <v/>
      </c>
      <c r="DE1289" s="13" t="str">
        <f t="shared" si="276"/>
        <v/>
      </c>
      <c r="DF1289" s="13" t="str">
        <f t="shared" si="277"/>
        <v/>
      </c>
      <c r="DG1289" s="40">
        <f t="shared" si="278"/>
        <v>0</v>
      </c>
      <c r="DH1289" s="13" t="str">
        <f t="shared" ref="DH1289:DH1352" si="284">IF($DB1289=$DD$6,DB1289,"")</f>
        <v/>
      </c>
      <c r="DI1289" s="22" t="str">
        <f t="shared" ref="DI1289:DI1352" si="285">IF(DD1289&lt;&gt;"",1,"")</f>
        <v/>
      </c>
      <c r="DJ1289" s="13" t="str">
        <f>IF(DI1289="","",RANK(DI1289,$DI$9:$DI$1415,1)+COUNTIF($DI$9:DI1289,DI1289)-1)</f>
        <v/>
      </c>
      <c r="DK1289" s="13" t="str">
        <f t="shared" ref="DK1289:DK1352" si="286">IF(ISERROR((SMALL($DJ$9:$DJ$1415,CX1289))),"",(SMALL($DJ$9:$DJ$1415,CX1289)))</f>
        <v/>
      </c>
      <c r="DL1289" s="13" t="str">
        <f t="shared" si="279"/>
        <v/>
      </c>
      <c r="DM1289" s="14" t="str">
        <f t="shared" si="280"/>
        <v/>
      </c>
      <c r="DN1289" s="13" t="str">
        <f t="shared" si="281"/>
        <v/>
      </c>
      <c r="DO1289" s="40">
        <f t="shared" si="282"/>
        <v>0</v>
      </c>
      <c r="DP1289" s="40"/>
      <c r="DQ1289" s="13" t="str">
        <f t="shared" si="283"/>
        <v/>
      </c>
      <c r="DR1289" s="13"/>
      <c r="DS1289" s="13"/>
    </row>
    <row r="1290" spans="1:123" x14ac:dyDescent="0.2">
      <c r="A1290" s="22"/>
      <c r="B1290" s="22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22"/>
      <c r="AH1290" s="22"/>
      <c r="AI1290" s="22"/>
      <c r="AJ1290" s="22"/>
      <c r="AK1290" s="22"/>
      <c r="AL1290" s="22"/>
      <c r="AM1290" s="22"/>
      <c r="AN1290" s="22"/>
      <c r="AO1290" s="22"/>
      <c r="AP1290" s="22"/>
      <c r="AQ1290" s="22"/>
      <c r="AR1290" s="22"/>
      <c r="AS1290" s="22"/>
      <c r="AT1290" s="22"/>
      <c r="AU1290" s="22"/>
      <c r="AV1290" s="22"/>
      <c r="AW1290" s="22"/>
      <c r="AX1290" s="22"/>
      <c r="AY1290" s="22"/>
      <c r="AZ1290" s="22"/>
      <c r="BA1290" s="22"/>
      <c r="BB1290" s="22"/>
      <c r="BC1290" s="22"/>
      <c r="BD1290" s="22"/>
      <c r="BE1290" s="22"/>
      <c r="BF1290" s="22"/>
      <c r="BG1290" s="22"/>
      <c r="BH1290" s="22"/>
      <c r="BI1290" s="22"/>
      <c r="BJ1290" s="22"/>
      <c r="BK1290" s="22"/>
      <c r="BL1290" s="22"/>
      <c r="BM1290" s="22"/>
      <c r="BN1290" s="22"/>
      <c r="BO1290" s="22"/>
      <c r="BP1290" s="22"/>
      <c r="BQ1290" s="22"/>
      <c r="BR1290" s="22"/>
      <c r="BS1290" s="22"/>
      <c r="BT1290" s="22"/>
      <c r="BU1290" s="22"/>
      <c r="BV1290" s="22"/>
      <c r="BW1290" s="22"/>
      <c r="BX1290" s="22"/>
      <c r="BY1290" s="22"/>
      <c r="BZ1290" s="22"/>
      <c r="CA1290" s="22"/>
      <c r="CB1290" s="22"/>
      <c r="CC1290" s="22"/>
      <c r="CD1290" s="22"/>
      <c r="CE1290" s="22"/>
      <c r="CF1290" s="22"/>
      <c r="CG1290" s="22"/>
      <c r="CH1290" s="22"/>
      <c r="CI1290" s="22"/>
      <c r="CJ1290" s="22"/>
      <c r="CK1290" s="22"/>
      <c r="CL1290" s="22"/>
      <c r="CM1290" s="22"/>
      <c r="CN1290" s="22"/>
      <c r="CO1290" s="22"/>
      <c r="CP1290" s="22"/>
      <c r="CQ1290" s="22"/>
      <c r="CR1290" s="22"/>
      <c r="CS1290" s="22"/>
      <c r="CT1290" s="22"/>
      <c r="CU1290" s="22"/>
      <c r="CV1290" s="22"/>
      <c r="CW1290" s="22"/>
      <c r="CX1290" s="22">
        <v>1282</v>
      </c>
      <c r="CY1290" s="13" t="s">
        <v>2832</v>
      </c>
      <c r="CZ1290" s="14" t="s">
        <v>1985</v>
      </c>
      <c r="DA1290" s="13" t="s">
        <v>95</v>
      </c>
      <c r="DB1290" s="13" t="s">
        <v>104</v>
      </c>
      <c r="DC1290" s="40"/>
      <c r="DD1290" s="13" t="str">
        <f t="shared" ref="DD1290:DD1353" si="287">IF($DB1290=$DD$6,CY1290,"")</f>
        <v/>
      </c>
      <c r="DE1290" s="13" t="str">
        <f t="shared" ref="DE1290:DE1353" si="288">IF($DB1290=$DD$6,CZ1290,"")</f>
        <v/>
      </c>
      <c r="DF1290" s="13" t="str">
        <f t="shared" ref="DF1290:DF1353" si="289">IF($DB1290=$DD$6,DA1290,"")</f>
        <v/>
      </c>
      <c r="DG1290" s="40">
        <f t="shared" ref="DG1290:DG1353" si="290">IF($DB1290=$DD$6,DC1290,0)</f>
        <v>0</v>
      </c>
      <c r="DH1290" s="13" t="str">
        <f t="shared" si="284"/>
        <v/>
      </c>
      <c r="DI1290" s="22" t="str">
        <f t="shared" si="285"/>
        <v/>
      </c>
      <c r="DJ1290" s="13" t="str">
        <f>IF(DI1290="","",RANK(DI1290,$DI$9:$DI$1415,1)+COUNTIF($DI$9:DI1290,DI1290)-1)</f>
        <v/>
      </c>
      <c r="DK1290" s="13" t="str">
        <f t="shared" si="286"/>
        <v/>
      </c>
      <c r="DL1290" s="13" t="str">
        <f t="shared" ref="DL1290:DL1353" si="291">INDEX(DD$9:DD$1415,MATCH($DK1290,$DJ$9:$DJ$1415,0))</f>
        <v/>
      </c>
      <c r="DM1290" s="14" t="str">
        <f t="shared" ref="DM1290:DM1353" si="292">INDEX(DE$9:DE$1415,MATCH($DK1290,$DJ$9:$DJ$1415,0))</f>
        <v/>
      </c>
      <c r="DN1290" s="13" t="str">
        <f t="shared" ref="DN1290:DN1353" si="293">INDEX(DF$9:DF$1415,MATCH($DK1290,$DJ$9:$DJ$1415,0))</f>
        <v/>
      </c>
      <c r="DO1290" s="40">
        <f t="shared" ref="DO1290:DO1353" si="294">INDEX(DG$9:DG$1415,MATCH($DK1290,$DJ$9:$DJ$1415,0))</f>
        <v>0</v>
      </c>
      <c r="DP1290" s="40"/>
      <c r="DQ1290" s="13" t="str">
        <f t="shared" ref="DQ1290:DQ1353" si="295">INDEX(DH$9:DH$1415,MATCH($DK1290,$DJ$9:$DJ$1415,0))</f>
        <v/>
      </c>
      <c r="DR1290" s="13"/>
      <c r="DS1290" s="13"/>
    </row>
    <row r="1291" spans="1:123" x14ac:dyDescent="0.2">
      <c r="A1291" s="22"/>
      <c r="B1291" s="22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22"/>
      <c r="AH1291" s="22"/>
      <c r="AI1291" s="22"/>
      <c r="AJ1291" s="22"/>
      <c r="AK1291" s="22"/>
      <c r="AL1291" s="22"/>
      <c r="AM1291" s="22"/>
      <c r="AN1291" s="22"/>
      <c r="AO1291" s="22"/>
      <c r="AP1291" s="22"/>
      <c r="AQ1291" s="22"/>
      <c r="AR1291" s="22"/>
      <c r="AS1291" s="22"/>
      <c r="AT1291" s="22"/>
      <c r="AU1291" s="22"/>
      <c r="AV1291" s="22"/>
      <c r="AW1291" s="22"/>
      <c r="AX1291" s="22"/>
      <c r="AY1291" s="22"/>
      <c r="AZ1291" s="22"/>
      <c r="BA1291" s="22"/>
      <c r="BB1291" s="22"/>
      <c r="BC1291" s="22"/>
      <c r="BD1291" s="22"/>
      <c r="BE1291" s="22"/>
      <c r="BF1291" s="22"/>
      <c r="BG1291" s="22"/>
      <c r="BH1291" s="22"/>
      <c r="BI1291" s="22"/>
      <c r="BJ1291" s="22"/>
      <c r="BK1291" s="22"/>
      <c r="BL1291" s="22"/>
      <c r="BM1291" s="22"/>
      <c r="BN1291" s="22"/>
      <c r="BO1291" s="22"/>
      <c r="BP1291" s="22"/>
      <c r="BQ1291" s="22"/>
      <c r="BR1291" s="22"/>
      <c r="BS1291" s="22"/>
      <c r="BT1291" s="22"/>
      <c r="BU1291" s="22"/>
      <c r="BV1291" s="22"/>
      <c r="BW1291" s="22"/>
      <c r="BX1291" s="22"/>
      <c r="BY1291" s="22"/>
      <c r="BZ1291" s="22"/>
      <c r="CA1291" s="22"/>
      <c r="CB1291" s="22"/>
      <c r="CC1291" s="22"/>
      <c r="CD1291" s="22"/>
      <c r="CE1291" s="22"/>
      <c r="CF1291" s="22"/>
      <c r="CG1291" s="22"/>
      <c r="CH1291" s="22"/>
      <c r="CI1291" s="22"/>
      <c r="CJ1291" s="22"/>
      <c r="CK1291" s="22"/>
      <c r="CL1291" s="22"/>
      <c r="CM1291" s="22"/>
      <c r="CN1291" s="22"/>
      <c r="CO1291" s="22"/>
      <c r="CP1291" s="22"/>
      <c r="CQ1291" s="22"/>
      <c r="CR1291" s="22"/>
      <c r="CS1291" s="22"/>
      <c r="CT1291" s="22"/>
      <c r="CU1291" s="22"/>
      <c r="CV1291" s="22"/>
      <c r="CW1291" s="22"/>
      <c r="CX1291" s="22">
        <v>1283</v>
      </c>
      <c r="CY1291" s="13" t="s">
        <v>2833</v>
      </c>
      <c r="CZ1291" s="14" t="s">
        <v>2834</v>
      </c>
      <c r="DA1291" s="13" t="s">
        <v>95</v>
      </c>
      <c r="DB1291" s="13" t="s">
        <v>119</v>
      </c>
      <c r="DC1291" s="40"/>
      <c r="DD1291" s="13" t="str">
        <f t="shared" si="287"/>
        <v/>
      </c>
      <c r="DE1291" s="13" t="str">
        <f t="shared" si="288"/>
        <v/>
      </c>
      <c r="DF1291" s="13" t="str">
        <f t="shared" si="289"/>
        <v/>
      </c>
      <c r="DG1291" s="40">
        <f t="shared" si="290"/>
        <v>0</v>
      </c>
      <c r="DH1291" s="13" t="str">
        <f t="shared" si="284"/>
        <v/>
      </c>
      <c r="DI1291" s="22" t="str">
        <f t="shared" si="285"/>
        <v/>
      </c>
      <c r="DJ1291" s="13" t="str">
        <f>IF(DI1291="","",RANK(DI1291,$DI$9:$DI$1415,1)+COUNTIF($DI$9:DI1291,DI1291)-1)</f>
        <v/>
      </c>
      <c r="DK1291" s="13" t="str">
        <f t="shared" si="286"/>
        <v/>
      </c>
      <c r="DL1291" s="13" t="str">
        <f t="shared" si="291"/>
        <v/>
      </c>
      <c r="DM1291" s="14" t="str">
        <f t="shared" si="292"/>
        <v/>
      </c>
      <c r="DN1291" s="13" t="str">
        <f t="shared" si="293"/>
        <v/>
      </c>
      <c r="DO1291" s="40">
        <f t="shared" si="294"/>
        <v>0</v>
      </c>
      <c r="DP1291" s="40"/>
      <c r="DQ1291" s="13" t="str">
        <f t="shared" si="295"/>
        <v/>
      </c>
      <c r="DR1291" s="13"/>
      <c r="DS1291" s="13"/>
    </row>
    <row r="1292" spans="1:123" x14ac:dyDescent="0.2">
      <c r="A1292" s="22"/>
      <c r="B1292" s="22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22"/>
      <c r="AH1292" s="22"/>
      <c r="AI1292" s="22"/>
      <c r="AJ1292" s="22"/>
      <c r="AK1292" s="22"/>
      <c r="AL1292" s="22"/>
      <c r="AM1292" s="22"/>
      <c r="AN1292" s="22"/>
      <c r="AO1292" s="22"/>
      <c r="AP1292" s="22"/>
      <c r="AQ1292" s="22"/>
      <c r="AR1292" s="22"/>
      <c r="AS1292" s="22"/>
      <c r="AT1292" s="22"/>
      <c r="AU1292" s="22"/>
      <c r="AV1292" s="22"/>
      <c r="AW1292" s="22"/>
      <c r="AX1292" s="22"/>
      <c r="AY1292" s="22"/>
      <c r="AZ1292" s="22"/>
      <c r="BA1292" s="22"/>
      <c r="BB1292" s="22"/>
      <c r="BC1292" s="22"/>
      <c r="BD1292" s="22"/>
      <c r="BE1292" s="22"/>
      <c r="BF1292" s="22"/>
      <c r="BG1292" s="22"/>
      <c r="BH1292" s="22"/>
      <c r="BI1292" s="22"/>
      <c r="BJ1292" s="22"/>
      <c r="BK1292" s="22"/>
      <c r="BL1292" s="22"/>
      <c r="BM1292" s="22"/>
      <c r="BN1292" s="22"/>
      <c r="BO1292" s="22"/>
      <c r="BP1292" s="22"/>
      <c r="BQ1292" s="22"/>
      <c r="BR1292" s="22"/>
      <c r="BS1292" s="22"/>
      <c r="BT1292" s="22"/>
      <c r="BU1292" s="22"/>
      <c r="BV1292" s="22"/>
      <c r="BW1292" s="22"/>
      <c r="BX1292" s="22"/>
      <c r="BY1292" s="22"/>
      <c r="BZ1292" s="22"/>
      <c r="CA1292" s="22"/>
      <c r="CB1292" s="22"/>
      <c r="CC1292" s="22"/>
      <c r="CD1292" s="22"/>
      <c r="CE1292" s="22"/>
      <c r="CF1292" s="22"/>
      <c r="CG1292" s="22"/>
      <c r="CH1292" s="22"/>
      <c r="CI1292" s="22"/>
      <c r="CJ1292" s="22"/>
      <c r="CK1292" s="22"/>
      <c r="CL1292" s="22"/>
      <c r="CM1292" s="22"/>
      <c r="CN1292" s="22"/>
      <c r="CO1292" s="22"/>
      <c r="CP1292" s="22"/>
      <c r="CQ1292" s="22"/>
      <c r="CR1292" s="22"/>
      <c r="CS1292" s="22"/>
      <c r="CT1292" s="22"/>
      <c r="CU1292" s="22"/>
      <c r="CV1292" s="22"/>
      <c r="CW1292" s="22"/>
      <c r="CX1292" s="22">
        <v>1284</v>
      </c>
      <c r="CY1292" s="13" t="s">
        <v>2835</v>
      </c>
      <c r="CZ1292" s="14" t="s">
        <v>2836</v>
      </c>
      <c r="DA1292" s="13" t="s">
        <v>95</v>
      </c>
      <c r="DB1292" s="13" t="s">
        <v>119</v>
      </c>
      <c r="DC1292" s="40"/>
      <c r="DD1292" s="13" t="str">
        <f t="shared" si="287"/>
        <v/>
      </c>
      <c r="DE1292" s="13" t="str">
        <f t="shared" si="288"/>
        <v/>
      </c>
      <c r="DF1292" s="13" t="str">
        <f t="shared" si="289"/>
        <v/>
      </c>
      <c r="DG1292" s="40">
        <f t="shared" si="290"/>
        <v>0</v>
      </c>
      <c r="DH1292" s="13" t="str">
        <f t="shared" si="284"/>
        <v/>
      </c>
      <c r="DI1292" s="22" t="str">
        <f t="shared" si="285"/>
        <v/>
      </c>
      <c r="DJ1292" s="13" t="str">
        <f>IF(DI1292="","",RANK(DI1292,$DI$9:$DI$1415,1)+COUNTIF($DI$9:DI1292,DI1292)-1)</f>
        <v/>
      </c>
      <c r="DK1292" s="13" t="str">
        <f t="shared" si="286"/>
        <v/>
      </c>
      <c r="DL1292" s="13" t="str">
        <f t="shared" si="291"/>
        <v/>
      </c>
      <c r="DM1292" s="14" t="str">
        <f t="shared" si="292"/>
        <v/>
      </c>
      <c r="DN1292" s="13" t="str">
        <f t="shared" si="293"/>
        <v/>
      </c>
      <c r="DO1292" s="40">
        <f t="shared" si="294"/>
        <v>0</v>
      </c>
      <c r="DP1292" s="40"/>
      <c r="DQ1292" s="13" t="str">
        <f t="shared" si="295"/>
        <v/>
      </c>
      <c r="DR1292" s="13"/>
      <c r="DS1292" s="13"/>
    </row>
    <row r="1293" spans="1:123" x14ac:dyDescent="0.2">
      <c r="A1293" s="22"/>
      <c r="B1293" s="22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22"/>
      <c r="AH1293" s="22"/>
      <c r="AI1293" s="22"/>
      <c r="AJ1293" s="22"/>
      <c r="AK1293" s="22"/>
      <c r="AL1293" s="22"/>
      <c r="AM1293" s="22"/>
      <c r="AN1293" s="22"/>
      <c r="AO1293" s="22"/>
      <c r="AP1293" s="22"/>
      <c r="AQ1293" s="22"/>
      <c r="AR1293" s="22"/>
      <c r="AS1293" s="22"/>
      <c r="AT1293" s="22"/>
      <c r="AU1293" s="22"/>
      <c r="AV1293" s="22"/>
      <c r="AW1293" s="22"/>
      <c r="AX1293" s="22"/>
      <c r="AY1293" s="22"/>
      <c r="AZ1293" s="22"/>
      <c r="BA1293" s="22"/>
      <c r="BB1293" s="22"/>
      <c r="BC1293" s="22"/>
      <c r="BD1293" s="22"/>
      <c r="BE1293" s="22"/>
      <c r="BF1293" s="22"/>
      <c r="BG1293" s="22"/>
      <c r="BH1293" s="22"/>
      <c r="BI1293" s="22"/>
      <c r="BJ1293" s="22"/>
      <c r="BK1293" s="22"/>
      <c r="BL1293" s="22"/>
      <c r="BM1293" s="22"/>
      <c r="BN1293" s="22"/>
      <c r="BO1293" s="22"/>
      <c r="BP1293" s="22"/>
      <c r="BQ1293" s="22"/>
      <c r="BR1293" s="22"/>
      <c r="BS1293" s="22"/>
      <c r="BT1293" s="22"/>
      <c r="BU1293" s="22"/>
      <c r="BV1293" s="22"/>
      <c r="BW1293" s="22"/>
      <c r="BX1293" s="22"/>
      <c r="BY1293" s="22"/>
      <c r="BZ1293" s="22"/>
      <c r="CA1293" s="22"/>
      <c r="CB1293" s="22"/>
      <c r="CC1293" s="22"/>
      <c r="CD1293" s="22"/>
      <c r="CE1293" s="22"/>
      <c r="CF1293" s="22"/>
      <c r="CG1293" s="22"/>
      <c r="CH1293" s="22"/>
      <c r="CI1293" s="22"/>
      <c r="CJ1293" s="22"/>
      <c r="CK1293" s="22"/>
      <c r="CL1293" s="22"/>
      <c r="CM1293" s="22"/>
      <c r="CN1293" s="22"/>
      <c r="CO1293" s="22"/>
      <c r="CP1293" s="22"/>
      <c r="CQ1293" s="22"/>
      <c r="CR1293" s="22"/>
      <c r="CS1293" s="22"/>
      <c r="CT1293" s="22"/>
      <c r="CU1293" s="22"/>
      <c r="CV1293" s="22"/>
      <c r="CW1293" s="22"/>
      <c r="CX1293" s="22">
        <v>1285</v>
      </c>
      <c r="CY1293" s="13" t="s">
        <v>2837</v>
      </c>
      <c r="CZ1293" s="14" t="s">
        <v>2838</v>
      </c>
      <c r="DA1293" s="13" t="s">
        <v>96</v>
      </c>
      <c r="DB1293" s="13" t="s">
        <v>119</v>
      </c>
      <c r="DC1293" s="40"/>
      <c r="DD1293" s="13" t="str">
        <f t="shared" si="287"/>
        <v/>
      </c>
      <c r="DE1293" s="13" t="str">
        <f t="shared" si="288"/>
        <v/>
      </c>
      <c r="DF1293" s="13" t="str">
        <f t="shared" si="289"/>
        <v/>
      </c>
      <c r="DG1293" s="40">
        <f t="shared" si="290"/>
        <v>0</v>
      </c>
      <c r="DH1293" s="13" t="str">
        <f t="shared" si="284"/>
        <v/>
      </c>
      <c r="DI1293" s="22" t="str">
        <f t="shared" si="285"/>
        <v/>
      </c>
      <c r="DJ1293" s="13" t="str">
        <f>IF(DI1293="","",RANK(DI1293,$DI$9:$DI$1415,1)+COUNTIF($DI$9:DI1293,DI1293)-1)</f>
        <v/>
      </c>
      <c r="DK1293" s="13" t="str">
        <f t="shared" si="286"/>
        <v/>
      </c>
      <c r="DL1293" s="13" t="str">
        <f t="shared" si="291"/>
        <v/>
      </c>
      <c r="DM1293" s="14" t="str">
        <f t="shared" si="292"/>
        <v/>
      </c>
      <c r="DN1293" s="13" t="str">
        <f t="shared" si="293"/>
        <v/>
      </c>
      <c r="DO1293" s="40">
        <f t="shared" si="294"/>
        <v>0</v>
      </c>
      <c r="DP1293" s="40"/>
      <c r="DQ1293" s="13" t="str">
        <f t="shared" si="295"/>
        <v/>
      </c>
      <c r="DR1293" s="13"/>
      <c r="DS1293" s="13"/>
    </row>
    <row r="1294" spans="1:123" x14ac:dyDescent="0.2">
      <c r="A1294" s="22"/>
      <c r="B1294" s="22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22"/>
      <c r="AH1294" s="22"/>
      <c r="AI1294" s="22"/>
      <c r="AJ1294" s="22"/>
      <c r="AK1294" s="22"/>
      <c r="AL1294" s="22"/>
      <c r="AM1294" s="22"/>
      <c r="AN1294" s="22"/>
      <c r="AO1294" s="22"/>
      <c r="AP1294" s="22"/>
      <c r="AQ1294" s="22"/>
      <c r="AR1294" s="22"/>
      <c r="AS1294" s="22"/>
      <c r="AT1294" s="22"/>
      <c r="AU1294" s="22"/>
      <c r="AV1294" s="22"/>
      <c r="AW1294" s="22"/>
      <c r="AX1294" s="22"/>
      <c r="AY1294" s="22"/>
      <c r="AZ1294" s="22"/>
      <c r="BA1294" s="22"/>
      <c r="BB1294" s="22"/>
      <c r="BC1294" s="22"/>
      <c r="BD1294" s="22"/>
      <c r="BE1294" s="22"/>
      <c r="BF1294" s="22"/>
      <c r="BG1294" s="22"/>
      <c r="BH1294" s="22"/>
      <c r="BI1294" s="22"/>
      <c r="BJ1294" s="22"/>
      <c r="BK1294" s="22"/>
      <c r="BL1294" s="22"/>
      <c r="BM1294" s="22"/>
      <c r="BN1294" s="22"/>
      <c r="BO1294" s="22"/>
      <c r="BP1294" s="22"/>
      <c r="BQ1294" s="22"/>
      <c r="BR1294" s="22"/>
      <c r="BS1294" s="22"/>
      <c r="BT1294" s="22"/>
      <c r="BU1294" s="22"/>
      <c r="BV1294" s="22"/>
      <c r="BW1294" s="22"/>
      <c r="BX1294" s="22"/>
      <c r="BY1294" s="22"/>
      <c r="BZ1294" s="22"/>
      <c r="CA1294" s="22"/>
      <c r="CB1294" s="22"/>
      <c r="CC1294" s="22"/>
      <c r="CD1294" s="22"/>
      <c r="CE1294" s="22"/>
      <c r="CF1294" s="22"/>
      <c r="CG1294" s="22"/>
      <c r="CH1294" s="22"/>
      <c r="CI1294" s="22"/>
      <c r="CJ1294" s="22"/>
      <c r="CK1294" s="22"/>
      <c r="CL1294" s="22"/>
      <c r="CM1294" s="22"/>
      <c r="CN1294" s="22"/>
      <c r="CO1294" s="22"/>
      <c r="CP1294" s="22"/>
      <c r="CQ1294" s="22"/>
      <c r="CR1294" s="22"/>
      <c r="CS1294" s="22"/>
      <c r="CT1294" s="22"/>
      <c r="CU1294" s="22"/>
      <c r="CV1294" s="22"/>
      <c r="CW1294" s="22"/>
      <c r="CX1294" s="22">
        <v>1286</v>
      </c>
      <c r="CY1294" s="13" t="s">
        <v>2839</v>
      </c>
      <c r="CZ1294" s="14" t="s">
        <v>2840</v>
      </c>
      <c r="DA1294" s="13" t="s">
        <v>96</v>
      </c>
      <c r="DB1294" s="13" t="s">
        <v>119</v>
      </c>
      <c r="DC1294" s="40"/>
      <c r="DD1294" s="13" t="str">
        <f t="shared" si="287"/>
        <v/>
      </c>
      <c r="DE1294" s="13" t="str">
        <f t="shared" si="288"/>
        <v/>
      </c>
      <c r="DF1294" s="13" t="str">
        <f t="shared" si="289"/>
        <v/>
      </c>
      <c r="DG1294" s="40">
        <f t="shared" si="290"/>
        <v>0</v>
      </c>
      <c r="DH1294" s="13" t="str">
        <f t="shared" si="284"/>
        <v/>
      </c>
      <c r="DI1294" s="22" t="str">
        <f t="shared" si="285"/>
        <v/>
      </c>
      <c r="DJ1294" s="13" t="str">
        <f>IF(DI1294="","",RANK(DI1294,$DI$9:$DI$1415,1)+COUNTIF($DI$9:DI1294,DI1294)-1)</f>
        <v/>
      </c>
      <c r="DK1294" s="13" t="str">
        <f t="shared" si="286"/>
        <v/>
      </c>
      <c r="DL1294" s="13" t="str">
        <f t="shared" si="291"/>
        <v/>
      </c>
      <c r="DM1294" s="14" t="str">
        <f t="shared" si="292"/>
        <v/>
      </c>
      <c r="DN1294" s="13" t="str">
        <f t="shared" si="293"/>
        <v/>
      </c>
      <c r="DO1294" s="40">
        <f t="shared" si="294"/>
        <v>0</v>
      </c>
      <c r="DP1294" s="40"/>
      <c r="DQ1294" s="13" t="str">
        <f t="shared" si="295"/>
        <v/>
      </c>
      <c r="DR1294" s="13"/>
      <c r="DS1294" s="13"/>
    </row>
    <row r="1295" spans="1:123" x14ac:dyDescent="0.2">
      <c r="A1295" s="22"/>
      <c r="B1295" s="22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22"/>
      <c r="AH1295" s="22"/>
      <c r="AI1295" s="22"/>
      <c r="AJ1295" s="22"/>
      <c r="AK1295" s="22"/>
      <c r="AL1295" s="22"/>
      <c r="AM1295" s="22"/>
      <c r="AN1295" s="22"/>
      <c r="AO1295" s="22"/>
      <c r="AP1295" s="22"/>
      <c r="AQ1295" s="22"/>
      <c r="AR1295" s="22"/>
      <c r="AS1295" s="22"/>
      <c r="AT1295" s="22"/>
      <c r="AU1295" s="22"/>
      <c r="AV1295" s="22"/>
      <c r="AW1295" s="22"/>
      <c r="AX1295" s="22"/>
      <c r="AY1295" s="22"/>
      <c r="AZ1295" s="22"/>
      <c r="BA1295" s="22"/>
      <c r="BB1295" s="22"/>
      <c r="BC1295" s="22"/>
      <c r="BD1295" s="22"/>
      <c r="BE1295" s="22"/>
      <c r="BF1295" s="22"/>
      <c r="BG1295" s="22"/>
      <c r="BH1295" s="22"/>
      <c r="BI1295" s="22"/>
      <c r="BJ1295" s="22"/>
      <c r="BK1295" s="22"/>
      <c r="BL1295" s="22"/>
      <c r="BM1295" s="22"/>
      <c r="BN1295" s="22"/>
      <c r="BO1295" s="22"/>
      <c r="BP1295" s="22"/>
      <c r="BQ1295" s="22"/>
      <c r="BR1295" s="22"/>
      <c r="BS1295" s="22"/>
      <c r="BT1295" s="22"/>
      <c r="BU1295" s="22"/>
      <c r="BV1295" s="22"/>
      <c r="BW1295" s="22"/>
      <c r="BX1295" s="22"/>
      <c r="BY1295" s="22"/>
      <c r="BZ1295" s="22"/>
      <c r="CA1295" s="22"/>
      <c r="CB1295" s="22"/>
      <c r="CC1295" s="22"/>
      <c r="CD1295" s="22"/>
      <c r="CE1295" s="22"/>
      <c r="CF1295" s="22"/>
      <c r="CG1295" s="22"/>
      <c r="CH1295" s="22"/>
      <c r="CI1295" s="22"/>
      <c r="CJ1295" s="22"/>
      <c r="CK1295" s="22"/>
      <c r="CL1295" s="22"/>
      <c r="CM1295" s="22"/>
      <c r="CN1295" s="22"/>
      <c r="CO1295" s="22"/>
      <c r="CP1295" s="22"/>
      <c r="CQ1295" s="22"/>
      <c r="CR1295" s="22"/>
      <c r="CS1295" s="22"/>
      <c r="CT1295" s="22"/>
      <c r="CU1295" s="22"/>
      <c r="CV1295" s="22"/>
      <c r="CW1295" s="22"/>
      <c r="CX1295" s="22">
        <v>1287</v>
      </c>
      <c r="CY1295" s="13" t="s">
        <v>2841</v>
      </c>
      <c r="CZ1295" s="14" t="s">
        <v>2842</v>
      </c>
      <c r="DA1295" s="13" t="s">
        <v>96</v>
      </c>
      <c r="DB1295" s="13" t="s">
        <v>119</v>
      </c>
      <c r="DC1295" s="40"/>
      <c r="DD1295" s="13" t="str">
        <f t="shared" si="287"/>
        <v/>
      </c>
      <c r="DE1295" s="13" t="str">
        <f t="shared" si="288"/>
        <v/>
      </c>
      <c r="DF1295" s="13" t="str">
        <f t="shared" si="289"/>
        <v/>
      </c>
      <c r="DG1295" s="40">
        <f t="shared" si="290"/>
        <v>0</v>
      </c>
      <c r="DH1295" s="13" t="str">
        <f t="shared" si="284"/>
        <v/>
      </c>
      <c r="DI1295" s="22" t="str">
        <f t="shared" si="285"/>
        <v/>
      </c>
      <c r="DJ1295" s="13" t="str">
        <f>IF(DI1295="","",RANK(DI1295,$DI$9:$DI$1415,1)+COUNTIF($DI$9:DI1295,DI1295)-1)</f>
        <v/>
      </c>
      <c r="DK1295" s="13" t="str">
        <f t="shared" si="286"/>
        <v/>
      </c>
      <c r="DL1295" s="13" t="str">
        <f t="shared" si="291"/>
        <v/>
      </c>
      <c r="DM1295" s="14" t="str">
        <f t="shared" si="292"/>
        <v/>
      </c>
      <c r="DN1295" s="13" t="str">
        <f t="shared" si="293"/>
        <v/>
      </c>
      <c r="DO1295" s="40">
        <f t="shared" si="294"/>
        <v>0</v>
      </c>
      <c r="DP1295" s="40"/>
      <c r="DQ1295" s="13" t="str">
        <f t="shared" si="295"/>
        <v/>
      </c>
      <c r="DR1295" s="13"/>
      <c r="DS1295" s="13"/>
    </row>
    <row r="1296" spans="1:123" x14ac:dyDescent="0.2">
      <c r="A1296" s="22"/>
      <c r="B1296" s="22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22"/>
      <c r="AH1296" s="22"/>
      <c r="AI1296" s="22"/>
      <c r="AJ1296" s="22"/>
      <c r="AK1296" s="22"/>
      <c r="AL1296" s="22"/>
      <c r="AM1296" s="22"/>
      <c r="AN1296" s="22"/>
      <c r="AO1296" s="22"/>
      <c r="AP1296" s="22"/>
      <c r="AQ1296" s="22"/>
      <c r="AR1296" s="22"/>
      <c r="AS1296" s="22"/>
      <c r="AT1296" s="22"/>
      <c r="AU1296" s="22"/>
      <c r="AV1296" s="22"/>
      <c r="AW1296" s="22"/>
      <c r="AX1296" s="22"/>
      <c r="AY1296" s="22"/>
      <c r="AZ1296" s="22"/>
      <c r="BA1296" s="22"/>
      <c r="BB1296" s="22"/>
      <c r="BC1296" s="22"/>
      <c r="BD1296" s="22"/>
      <c r="BE1296" s="22"/>
      <c r="BF1296" s="22"/>
      <c r="BG1296" s="22"/>
      <c r="BH1296" s="22"/>
      <c r="BI1296" s="22"/>
      <c r="BJ1296" s="22"/>
      <c r="BK1296" s="22"/>
      <c r="BL1296" s="22"/>
      <c r="BM1296" s="22"/>
      <c r="BN1296" s="22"/>
      <c r="BO1296" s="22"/>
      <c r="BP1296" s="22"/>
      <c r="BQ1296" s="22"/>
      <c r="BR1296" s="22"/>
      <c r="BS1296" s="22"/>
      <c r="BT1296" s="22"/>
      <c r="BU1296" s="22"/>
      <c r="BV1296" s="22"/>
      <c r="BW1296" s="22"/>
      <c r="BX1296" s="22"/>
      <c r="BY1296" s="22"/>
      <c r="BZ1296" s="22"/>
      <c r="CA1296" s="22"/>
      <c r="CB1296" s="22"/>
      <c r="CC1296" s="22"/>
      <c r="CD1296" s="22"/>
      <c r="CE1296" s="22"/>
      <c r="CF1296" s="22"/>
      <c r="CG1296" s="22"/>
      <c r="CH1296" s="22"/>
      <c r="CI1296" s="22"/>
      <c r="CJ1296" s="22"/>
      <c r="CK1296" s="22"/>
      <c r="CL1296" s="22"/>
      <c r="CM1296" s="22"/>
      <c r="CN1296" s="22"/>
      <c r="CO1296" s="22"/>
      <c r="CP1296" s="22"/>
      <c r="CQ1296" s="22"/>
      <c r="CR1296" s="22"/>
      <c r="CS1296" s="22"/>
      <c r="CT1296" s="22"/>
      <c r="CU1296" s="22"/>
      <c r="CV1296" s="22"/>
      <c r="CW1296" s="22"/>
      <c r="CX1296" s="22">
        <v>1288</v>
      </c>
      <c r="CY1296" s="13" t="s">
        <v>2843</v>
      </c>
      <c r="CZ1296" s="14" t="s">
        <v>2844</v>
      </c>
      <c r="DA1296" s="13" t="s">
        <v>96</v>
      </c>
      <c r="DB1296" s="13" t="s">
        <v>52</v>
      </c>
      <c r="DC1296" s="40"/>
      <c r="DD1296" s="13" t="str">
        <f t="shared" si="287"/>
        <v/>
      </c>
      <c r="DE1296" s="13" t="str">
        <f t="shared" si="288"/>
        <v/>
      </c>
      <c r="DF1296" s="13" t="str">
        <f t="shared" si="289"/>
        <v/>
      </c>
      <c r="DG1296" s="40">
        <f t="shared" si="290"/>
        <v>0</v>
      </c>
      <c r="DH1296" s="13" t="str">
        <f t="shared" si="284"/>
        <v/>
      </c>
      <c r="DI1296" s="22" t="str">
        <f t="shared" si="285"/>
        <v/>
      </c>
      <c r="DJ1296" s="13" t="str">
        <f>IF(DI1296="","",RANK(DI1296,$DI$9:$DI$1415,1)+COUNTIF($DI$9:DI1296,DI1296)-1)</f>
        <v/>
      </c>
      <c r="DK1296" s="13" t="str">
        <f t="shared" si="286"/>
        <v/>
      </c>
      <c r="DL1296" s="13" t="str">
        <f t="shared" si="291"/>
        <v/>
      </c>
      <c r="DM1296" s="14" t="str">
        <f t="shared" si="292"/>
        <v/>
      </c>
      <c r="DN1296" s="13" t="str">
        <f t="shared" si="293"/>
        <v/>
      </c>
      <c r="DO1296" s="40">
        <f t="shared" si="294"/>
        <v>0</v>
      </c>
      <c r="DP1296" s="40"/>
      <c r="DQ1296" s="13" t="str">
        <f t="shared" si="295"/>
        <v/>
      </c>
      <c r="DR1296" s="13"/>
      <c r="DS1296" s="13"/>
    </row>
    <row r="1297" spans="1:123" x14ac:dyDescent="0.2">
      <c r="A1297" s="22"/>
      <c r="B1297" s="22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22"/>
      <c r="AH1297" s="22"/>
      <c r="AI1297" s="22"/>
      <c r="AJ1297" s="22"/>
      <c r="AK1297" s="22"/>
      <c r="AL1297" s="22"/>
      <c r="AM1297" s="22"/>
      <c r="AN1297" s="22"/>
      <c r="AO1297" s="22"/>
      <c r="AP1297" s="22"/>
      <c r="AQ1297" s="22"/>
      <c r="AR1297" s="22"/>
      <c r="AS1297" s="22"/>
      <c r="AT1297" s="22"/>
      <c r="AU1297" s="22"/>
      <c r="AV1297" s="22"/>
      <c r="AW1297" s="22"/>
      <c r="AX1297" s="22"/>
      <c r="AY1297" s="22"/>
      <c r="AZ1297" s="22"/>
      <c r="BA1297" s="22"/>
      <c r="BB1297" s="22"/>
      <c r="BC1297" s="22"/>
      <c r="BD1297" s="22"/>
      <c r="BE1297" s="22"/>
      <c r="BF1297" s="22"/>
      <c r="BG1297" s="22"/>
      <c r="BH1297" s="22"/>
      <c r="BI1297" s="22"/>
      <c r="BJ1297" s="22"/>
      <c r="BK1297" s="22"/>
      <c r="BL1297" s="22"/>
      <c r="BM1297" s="22"/>
      <c r="BN1297" s="22"/>
      <c r="BO1297" s="22"/>
      <c r="BP1297" s="22"/>
      <c r="BQ1297" s="22"/>
      <c r="BR1297" s="22"/>
      <c r="BS1297" s="22"/>
      <c r="BT1297" s="22"/>
      <c r="BU1297" s="22"/>
      <c r="BV1297" s="22"/>
      <c r="BW1297" s="22"/>
      <c r="BX1297" s="22"/>
      <c r="BY1297" s="22"/>
      <c r="BZ1297" s="22"/>
      <c r="CA1297" s="22"/>
      <c r="CB1297" s="22"/>
      <c r="CC1297" s="22"/>
      <c r="CD1297" s="22"/>
      <c r="CE1297" s="22"/>
      <c r="CF1297" s="22"/>
      <c r="CG1297" s="22"/>
      <c r="CH1297" s="22"/>
      <c r="CI1297" s="22"/>
      <c r="CJ1297" s="22"/>
      <c r="CK1297" s="22"/>
      <c r="CL1297" s="22"/>
      <c r="CM1297" s="22"/>
      <c r="CN1297" s="22"/>
      <c r="CO1297" s="22"/>
      <c r="CP1297" s="22"/>
      <c r="CQ1297" s="22"/>
      <c r="CR1297" s="22"/>
      <c r="CS1297" s="22"/>
      <c r="CT1297" s="22"/>
      <c r="CU1297" s="22"/>
      <c r="CV1297" s="22"/>
      <c r="CW1297" s="22"/>
      <c r="CX1297" s="22">
        <v>1289</v>
      </c>
      <c r="CY1297" s="13" t="s">
        <v>2845</v>
      </c>
      <c r="CZ1297" s="14" t="s">
        <v>2846</v>
      </c>
      <c r="DA1297" s="13" t="s">
        <v>95</v>
      </c>
      <c r="DB1297" s="13" t="s">
        <v>98</v>
      </c>
      <c r="DC1297" s="40"/>
      <c r="DD1297" s="13" t="str">
        <f t="shared" si="287"/>
        <v/>
      </c>
      <c r="DE1297" s="13" t="str">
        <f t="shared" si="288"/>
        <v/>
      </c>
      <c r="DF1297" s="13" t="str">
        <f t="shared" si="289"/>
        <v/>
      </c>
      <c r="DG1297" s="40">
        <f t="shared" si="290"/>
        <v>0</v>
      </c>
      <c r="DH1297" s="13" t="str">
        <f t="shared" si="284"/>
        <v/>
      </c>
      <c r="DI1297" s="22" t="str">
        <f t="shared" si="285"/>
        <v/>
      </c>
      <c r="DJ1297" s="13" t="str">
        <f>IF(DI1297="","",RANK(DI1297,$DI$9:$DI$1415,1)+COUNTIF($DI$9:DI1297,DI1297)-1)</f>
        <v/>
      </c>
      <c r="DK1297" s="13" t="str">
        <f t="shared" si="286"/>
        <v/>
      </c>
      <c r="DL1297" s="13" t="str">
        <f t="shared" si="291"/>
        <v/>
      </c>
      <c r="DM1297" s="14" t="str">
        <f t="shared" si="292"/>
        <v/>
      </c>
      <c r="DN1297" s="13" t="str">
        <f t="shared" si="293"/>
        <v/>
      </c>
      <c r="DO1297" s="40">
        <f t="shared" si="294"/>
        <v>0</v>
      </c>
      <c r="DP1297" s="40"/>
      <c r="DQ1297" s="13" t="str">
        <f t="shared" si="295"/>
        <v/>
      </c>
      <c r="DR1297" s="13"/>
      <c r="DS1297" s="13"/>
    </row>
    <row r="1298" spans="1:123" x14ac:dyDescent="0.2">
      <c r="A1298" s="22"/>
      <c r="B1298" s="22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22"/>
      <c r="AH1298" s="22"/>
      <c r="AI1298" s="22"/>
      <c r="AJ1298" s="22"/>
      <c r="AK1298" s="22"/>
      <c r="AL1298" s="22"/>
      <c r="AM1298" s="22"/>
      <c r="AN1298" s="22"/>
      <c r="AO1298" s="22"/>
      <c r="AP1298" s="22"/>
      <c r="AQ1298" s="22"/>
      <c r="AR1298" s="22"/>
      <c r="AS1298" s="22"/>
      <c r="AT1298" s="22"/>
      <c r="AU1298" s="22"/>
      <c r="AV1298" s="22"/>
      <c r="AW1298" s="22"/>
      <c r="AX1298" s="22"/>
      <c r="AY1298" s="22"/>
      <c r="AZ1298" s="22"/>
      <c r="BA1298" s="22"/>
      <c r="BB1298" s="22"/>
      <c r="BC1298" s="22"/>
      <c r="BD1298" s="22"/>
      <c r="BE1298" s="22"/>
      <c r="BF1298" s="22"/>
      <c r="BG1298" s="22"/>
      <c r="BH1298" s="22"/>
      <c r="BI1298" s="22"/>
      <c r="BJ1298" s="22"/>
      <c r="BK1298" s="22"/>
      <c r="BL1298" s="22"/>
      <c r="BM1298" s="22"/>
      <c r="BN1298" s="22"/>
      <c r="BO1298" s="22"/>
      <c r="BP1298" s="22"/>
      <c r="BQ1298" s="22"/>
      <c r="BR1298" s="22"/>
      <c r="BS1298" s="22"/>
      <c r="BT1298" s="22"/>
      <c r="BU1298" s="22"/>
      <c r="BV1298" s="22"/>
      <c r="BW1298" s="22"/>
      <c r="BX1298" s="22"/>
      <c r="BY1298" s="22"/>
      <c r="BZ1298" s="22"/>
      <c r="CA1298" s="22"/>
      <c r="CB1298" s="22"/>
      <c r="CC1298" s="22"/>
      <c r="CD1298" s="22"/>
      <c r="CE1298" s="22"/>
      <c r="CF1298" s="22"/>
      <c r="CG1298" s="22"/>
      <c r="CH1298" s="22"/>
      <c r="CI1298" s="22"/>
      <c r="CJ1298" s="22"/>
      <c r="CK1298" s="22"/>
      <c r="CL1298" s="22"/>
      <c r="CM1298" s="22"/>
      <c r="CN1298" s="22"/>
      <c r="CO1298" s="22"/>
      <c r="CP1298" s="22"/>
      <c r="CQ1298" s="22"/>
      <c r="CR1298" s="22"/>
      <c r="CS1298" s="22"/>
      <c r="CT1298" s="22"/>
      <c r="CU1298" s="22"/>
      <c r="CV1298" s="22"/>
      <c r="CW1298" s="22"/>
      <c r="CX1298" s="22">
        <v>1290</v>
      </c>
      <c r="CY1298" s="13" t="s">
        <v>2847</v>
      </c>
      <c r="CZ1298" s="14" t="s">
        <v>2848</v>
      </c>
      <c r="DA1298" s="13" t="s">
        <v>95</v>
      </c>
      <c r="DB1298" s="13" t="s">
        <v>103</v>
      </c>
      <c r="DC1298" s="40"/>
      <c r="DD1298" s="13" t="str">
        <f t="shared" si="287"/>
        <v/>
      </c>
      <c r="DE1298" s="13" t="str">
        <f t="shared" si="288"/>
        <v/>
      </c>
      <c r="DF1298" s="13" t="str">
        <f t="shared" si="289"/>
        <v/>
      </c>
      <c r="DG1298" s="40">
        <f t="shared" si="290"/>
        <v>0</v>
      </c>
      <c r="DH1298" s="13" t="str">
        <f t="shared" si="284"/>
        <v/>
      </c>
      <c r="DI1298" s="22" t="str">
        <f t="shared" si="285"/>
        <v/>
      </c>
      <c r="DJ1298" s="13" t="str">
        <f>IF(DI1298="","",RANK(DI1298,$DI$9:$DI$1415,1)+COUNTIF($DI$9:DI1298,DI1298)-1)</f>
        <v/>
      </c>
      <c r="DK1298" s="13" t="str">
        <f t="shared" si="286"/>
        <v/>
      </c>
      <c r="DL1298" s="13" t="str">
        <f t="shared" si="291"/>
        <v/>
      </c>
      <c r="DM1298" s="14" t="str">
        <f t="shared" si="292"/>
        <v/>
      </c>
      <c r="DN1298" s="13" t="str">
        <f t="shared" si="293"/>
        <v/>
      </c>
      <c r="DO1298" s="40">
        <f t="shared" si="294"/>
        <v>0</v>
      </c>
      <c r="DP1298" s="40"/>
      <c r="DQ1298" s="13" t="str">
        <f t="shared" si="295"/>
        <v/>
      </c>
      <c r="DR1298" s="13"/>
      <c r="DS1298" s="13"/>
    </row>
    <row r="1299" spans="1:123" x14ac:dyDescent="0.2">
      <c r="A1299" s="22"/>
      <c r="B1299" s="22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22"/>
      <c r="AH1299" s="22"/>
      <c r="AI1299" s="22"/>
      <c r="AJ1299" s="22"/>
      <c r="AK1299" s="22"/>
      <c r="AL1299" s="22"/>
      <c r="AM1299" s="22"/>
      <c r="AN1299" s="22"/>
      <c r="AO1299" s="22"/>
      <c r="AP1299" s="22"/>
      <c r="AQ1299" s="22"/>
      <c r="AR1299" s="22"/>
      <c r="AS1299" s="22"/>
      <c r="AT1299" s="22"/>
      <c r="AU1299" s="22"/>
      <c r="AV1299" s="22"/>
      <c r="AW1299" s="22"/>
      <c r="AX1299" s="22"/>
      <c r="AY1299" s="22"/>
      <c r="AZ1299" s="22"/>
      <c r="BA1299" s="22"/>
      <c r="BB1299" s="22"/>
      <c r="BC1299" s="22"/>
      <c r="BD1299" s="22"/>
      <c r="BE1299" s="22"/>
      <c r="BF1299" s="22"/>
      <c r="BG1299" s="22"/>
      <c r="BH1299" s="22"/>
      <c r="BI1299" s="22"/>
      <c r="BJ1299" s="22"/>
      <c r="BK1299" s="22"/>
      <c r="BL1299" s="22"/>
      <c r="BM1299" s="22"/>
      <c r="BN1299" s="22"/>
      <c r="BO1299" s="22"/>
      <c r="BP1299" s="22"/>
      <c r="BQ1299" s="22"/>
      <c r="BR1299" s="22"/>
      <c r="BS1299" s="22"/>
      <c r="BT1299" s="22"/>
      <c r="BU1299" s="22"/>
      <c r="BV1299" s="22"/>
      <c r="BW1299" s="22"/>
      <c r="BX1299" s="22"/>
      <c r="BY1299" s="22"/>
      <c r="BZ1299" s="22"/>
      <c r="CA1299" s="22"/>
      <c r="CB1299" s="22"/>
      <c r="CC1299" s="22"/>
      <c r="CD1299" s="22"/>
      <c r="CE1299" s="22"/>
      <c r="CF1299" s="22"/>
      <c r="CG1299" s="22"/>
      <c r="CH1299" s="22"/>
      <c r="CI1299" s="22"/>
      <c r="CJ1299" s="22"/>
      <c r="CK1299" s="22"/>
      <c r="CL1299" s="22"/>
      <c r="CM1299" s="22"/>
      <c r="CN1299" s="22"/>
      <c r="CO1299" s="22"/>
      <c r="CP1299" s="22"/>
      <c r="CQ1299" s="22"/>
      <c r="CR1299" s="22"/>
      <c r="CS1299" s="22"/>
      <c r="CT1299" s="22"/>
      <c r="CU1299" s="22"/>
      <c r="CV1299" s="22"/>
      <c r="CW1299" s="22"/>
      <c r="CX1299" s="22">
        <v>1291</v>
      </c>
      <c r="CY1299" s="13" t="s">
        <v>2849</v>
      </c>
      <c r="CZ1299" s="14" t="s">
        <v>2850</v>
      </c>
      <c r="DA1299" s="13" t="s">
        <v>95</v>
      </c>
      <c r="DB1299" s="13" t="s">
        <v>103</v>
      </c>
      <c r="DC1299" s="40"/>
      <c r="DD1299" s="13" t="str">
        <f t="shared" si="287"/>
        <v/>
      </c>
      <c r="DE1299" s="13" t="str">
        <f t="shared" si="288"/>
        <v/>
      </c>
      <c r="DF1299" s="13" t="str">
        <f t="shared" si="289"/>
        <v/>
      </c>
      <c r="DG1299" s="40">
        <f t="shared" si="290"/>
        <v>0</v>
      </c>
      <c r="DH1299" s="13" t="str">
        <f t="shared" si="284"/>
        <v/>
      </c>
      <c r="DI1299" s="22" t="str">
        <f t="shared" si="285"/>
        <v/>
      </c>
      <c r="DJ1299" s="13" t="str">
        <f>IF(DI1299="","",RANK(DI1299,$DI$9:$DI$1415,1)+COUNTIF($DI$9:DI1299,DI1299)-1)</f>
        <v/>
      </c>
      <c r="DK1299" s="13" t="str">
        <f t="shared" si="286"/>
        <v/>
      </c>
      <c r="DL1299" s="13" t="str">
        <f t="shared" si="291"/>
        <v/>
      </c>
      <c r="DM1299" s="14" t="str">
        <f t="shared" si="292"/>
        <v/>
      </c>
      <c r="DN1299" s="13" t="str">
        <f t="shared" si="293"/>
        <v/>
      </c>
      <c r="DO1299" s="40">
        <f t="shared" si="294"/>
        <v>0</v>
      </c>
      <c r="DP1299" s="40"/>
      <c r="DQ1299" s="13" t="str">
        <f t="shared" si="295"/>
        <v/>
      </c>
      <c r="DR1299" s="13"/>
      <c r="DS1299" s="13"/>
    </row>
    <row r="1300" spans="1:123" x14ac:dyDescent="0.2">
      <c r="A1300" s="22"/>
      <c r="B1300" s="22"/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22"/>
      <c r="AH1300" s="22"/>
      <c r="AI1300" s="22"/>
      <c r="AJ1300" s="22"/>
      <c r="AK1300" s="22"/>
      <c r="AL1300" s="22"/>
      <c r="AM1300" s="22"/>
      <c r="AN1300" s="22"/>
      <c r="AO1300" s="22"/>
      <c r="AP1300" s="22"/>
      <c r="AQ1300" s="22"/>
      <c r="AR1300" s="22"/>
      <c r="AS1300" s="22"/>
      <c r="AT1300" s="22"/>
      <c r="AU1300" s="22"/>
      <c r="AV1300" s="22"/>
      <c r="AW1300" s="22"/>
      <c r="AX1300" s="22"/>
      <c r="AY1300" s="22"/>
      <c r="AZ1300" s="22"/>
      <c r="BA1300" s="22"/>
      <c r="BB1300" s="22"/>
      <c r="BC1300" s="22"/>
      <c r="BD1300" s="22"/>
      <c r="BE1300" s="22"/>
      <c r="BF1300" s="22"/>
      <c r="BG1300" s="22"/>
      <c r="BH1300" s="22"/>
      <c r="BI1300" s="22"/>
      <c r="BJ1300" s="22"/>
      <c r="BK1300" s="22"/>
      <c r="BL1300" s="22"/>
      <c r="BM1300" s="22"/>
      <c r="BN1300" s="22"/>
      <c r="BO1300" s="22"/>
      <c r="BP1300" s="22"/>
      <c r="BQ1300" s="22"/>
      <c r="BR1300" s="22"/>
      <c r="BS1300" s="22"/>
      <c r="BT1300" s="22"/>
      <c r="BU1300" s="22"/>
      <c r="BV1300" s="22"/>
      <c r="BW1300" s="22"/>
      <c r="BX1300" s="22"/>
      <c r="BY1300" s="22"/>
      <c r="BZ1300" s="22"/>
      <c r="CA1300" s="22"/>
      <c r="CB1300" s="22"/>
      <c r="CC1300" s="22"/>
      <c r="CD1300" s="22"/>
      <c r="CE1300" s="22"/>
      <c r="CF1300" s="22"/>
      <c r="CG1300" s="22"/>
      <c r="CH1300" s="22"/>
      <c r="CI1300" s="22"/>
      <c r="CJ1300" s="22"/>
      <c r="CK1300" s="22"/>
      <c r="CL1300" s="22"/>
      <c r="CM1300" s="22"/>
      <c r="CN1300" s="22"/>
      <c r="CO1300" s="22"/>
      <c r="CP1300" s="22"/>
      <c r="CQ1300" s="22"/>
      <c r="CR1300" s="22"/>
      <c r="CS1300" s="22"/>
      <c r="CT1300" s="22"/>
      <c r="CU1300" s="22"/>
      <c r="CV1300" s="22"/>
      <c r="CW1300" s="22"/>
      <c r="CX1300" s="22">
        <v>1292</v>
      </c>
      <c r="CY1300" s="13" t="s">
        <v>2851</v>
      </c>
      <c r="CZ1300" s="14" t="s">
        <v>375</v>
      </c>
      <c r="DA1300" s="13" t="s">
        <v>375</v>
      </c>
      <c r="DB1300" s="13" t="s">
        <v>375</v>
      </c>
      <c r="DC1300" s="40"/>
      <c r="DD1300" s="13" t="str">
        <f t="shared" si="287"/>
        <v/>
      </c>
      <c r="DE1300" s="13" t="str">
        <f t="shared" si="288"/>
        <v/>
      </c>
      <c r="DF1300" s="13" t="str">
        <f t="shared" si="289"/>
        <v/>
      </c>
      <c r="DG1300" s="40">
        <f t="shared" si="290"/>
        <v>0</v>
      </c>
      <c r="DH1300" s="13" t="str">
        <f t="shared" si="284"/>
        <v/>
      </c>
      <c r="DI1300" s="22" t="str">
        <f t="shared" si="285"/>
        <v/>
      </c>
      <c r="DJ1300" s="13" t="str">
        <f>IF(DI1300="","",RANK(DI1300,$DI$9:$DI$1415,1)+COUNTIF($DI$9:DI1300,DI1300)-1)</f>
        <v/>
      </c>
      <c r="DK1300" s="13" t="str">
        <f t="shared" si="286"/>
        <v/>
      </c>
      <c r="DL1300" s="13" t="str">
        <f t="shared" si="291"/>
        <v/>
      </c>
      <c r="DM1300" s="14" t="str">
        <f t="shared" si="292"/>
        <v/>
      </c>
      <c r="DN1300" s="13" t="str">
        <f t="shared" si="293"/>
        <v/>
      </c>
      <c r="DO1300" s="40">
        <f t="shared" si="294"/>
        <v>0</v>
      </c>
      <c r="DP1300" s="40"/>
      <c r="DQ1300" s="13" t="str">
        <f t="shared" si="295"/>
        <v/>
      </c>
      <c r="DR1300" s="13"/>
      <c r="DS1300" s="13"/>
    </row>
    <row r="1301" spans="1:123" x14ac:dyDescent="0.2">
      <c r="A1301" s="22"/>
      <c r="B1301" s="22"/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22"/>
      <c r="AH1301" s="22"/>
      <c r="AI1301" s="22"/>
      <c r="AJ1301" s="22"/>
      <c r="AK1301" s="22"/>
      <c r="AL1301" s="22"/>
      <c r="AM1301" s="22"/>
      <c r="AN1301" s="22"/>
      <c r="AO1301" s="22"/>
      <c r="AP1301" s="22"/>
      <c r="AQ1301" s="22"/>
      <c r="AR1301" s="22"/>
      <c r="AS1301" s="22"/>
      <c r="AT1301" s="22"/>
      <c r="AU1301" s="22"/>
      <c r="AV1301" s="22"/>
      <c r="AW1301" s="22"/>
      <c r="AX1301" s="22"/>
      <c r="AY1301" s="22"/>
      <c r="AZ1301" s="22"/>
      <c r="BA1301" s="22"/>
      <c r="BB1301" s="22"/>
      <c r="BC1301" s="22"/>
      <c r="BD1301" s="22"/>
      <c r="BE1301" s="22"/>
      <c r="BF1301" s="22"/>
      <c r="BG1301" s="22"/>
      <c r="BH1301" s="22"/>
      <c r="BI1301" s="22"/>
      <c r="BJ1301" s="22"/>
      <c r="BK1301" s="22"/>
      <c r="BL1301" s="22"/>
      <c r="BM1301" s="22"/>
      <c r="BN1301" s="22"/>
      <c r="BO1301" s="22"/>
      <c r="BP1301" s="22"/>
      <c r="BQ1301" s="22"/>
      <c r="BR1301" s="22"/>
      <c r="BS1301" s="22"/>
      <c r="BT1301" s="22"/>
      <c r="BU1301" s="22"/>
      <c r="BV1301" s="22"/>
      <c r="BW1301" s="22"/>
      <c r="BX1301" s="22"/>
      <c r="BY1301" s="22"/>
      <c r="BZ1301" s="22"/>
      <c r="CA1301" s="22"/>
      <c r="CB1301" s="22"/>
      <c r="CC1301" s="22"/>
      <c r="CD1301" s="22"/>
      <c r="CE1301" s="22"/>
      <c r="CF1301" s="22"/>
      <c r="CG1301" s="22"/>
      <c r="CH1301" s="22"/>
      <c r="CI1301" s="22"/>
      <c r="CJ1301" s="22"/>
      <c r="CK1301" s="22"/>
      <c r="CL1301" s="22"/>
      <c r="CM1301" s="22"/>
      <c r="CN1301" s="22"/>
      <c r="CO1301" s="22"/>
      <c r="CP1301" s="22"/>
      <c r="CQ1301" s="22"/>
      <c r="CR1301" s="22"/>
      <c r="CS1301" s="22"/>
      <c r="CT1301" s="22"/>
      <c r="CU1301" s="22"/>
      <c r="CV1301" s="22"/>
      <c r="CW1301" s="22"/>
      <c r="CX1301" s="22">
        <v>1293</v>
      </c>
      <c r="CY1301" s="13" t="s">
        <v>2852</v>
      </c>
      <c r="CZ1301" s="14" t="s">
        <v>2853</v>
      </c>
      <c r="DA1301" s="13" t="s">
        <v>95</v>
      </c>
      <c r="DB1301" s="13" t="s">
        <v>102</v>
      </c>
      <c r="DC1301" s="40"/>
      <c r="DD1301" s="13" t="str">
        <f t="shared" si="287"/>
        <v/>
      </c>
      <c r="DE1301" s="13" t="str">
        <f t="shared" si="288"/>
        <v/>
      </c>
      <c r="DF1301" s="13" t="str">
        <f t="shared" si="289"/>
        <v/>
      </c>
      <c r="DG1301" s="40">
        <f t="shared" si="290"/>
        <v>0</v>
      </c>
      <c r="DH1301" s="13" t="str">
        <f t="shared" si="284"/>
        <v/>
      </c>
      <c r="DI1301" s="22" t="str">
        <f t="shared" si="285"/>
        <v/>
      </c>
      <c r="DJ1301" s="13" t="str">
        <f>IF(DI1301="","",RANK(DI1301,$DI$9:$DI$1415,1)+COUNTIF($DI$9:DI1301,DI1301)-1)</f>
        <v/>
      </c>
      <c r="DK1301" s="13" t="str">
        <f t="shared" si="286"/>
        <v/>
      </c>
      <c r="DL1301" s="13" t="str">
        <f t="shared" si="291"/>
        <v/>
      </c>
      <c r="DM1301" s="14" t="str">
        <f t="shared" si="292"/>
        <v/>
      </c>
      <c r="DN1301" s="13" t="str">
        <f t="shared" si="293"/>
        <v/>
      </c>
      <c r="DO1301" s="40">
        <f t="shared" si="294"/>
        <v>0</v>
      </c>
      <c r="DP1301" s="40"/>
      <c r="DQ1301" s="13" t="str">
        <f t="shared" si="295"/>
        <v/>
      </c>
      <c r="DR1301" s="13"/>
      <c r="DS1301" s="13"/>
    </row>
    <row r="1302" spans="1:123" x14ac:dyDescent="0.2">
      <c r="A1302" s="22"/>
      <c r="B1302" s="22"/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22"/>
      <c r="AH1302" s="22"/>
      <c r="AI1302" s="22"/>
      <c r="AJ1302" s="22"/>
      <c r="AK1302" s="22"/>
      <c r="AL1302" s="22"/>
      <c r="AM1302" s="22"/>
      <c r="AN1302" s="22"/>
      <c r="AO1302" s="22"/>
      <c r="AP1302" s="22"/>
      <c r="AQ1302" s="22"/>
      <c r="AR1302" s="22"/>
      <c r="AS1302" s="22"/>
      <c r="AT1302" s="22"/>
      <c r="AU1302" s="22"/>
      <c r="AV1302" s="22"/>
      <c r="AW1302" s="22"/>
      <c r="AX1302" s="22"/>
      <c r="AY1302" s="22"/>
      <c r="AZ1302" s="22"/>
      <c r="BA1302" s="22"/>
      <c r="BB1302" s="22"/>
      <c r="BC1302" s="22"/>
      <c r="BD1302" s="22"/>
      <c r="BE1302" s="22"/>
      <c r="BF1302" s="22"/>
      <c r="BG1302" s="22"/>
      <c r="BH1302" s="22"/>
      <c r="BI1302" s="22"/>
      <c r="BJ1302" s="22"/>
      <c r="BK1302" s="22"/>
      <c r="BL1302" s="22"/>
      <c r="BM1302" s="22"/>
      <c r="BN1302" s="22"/>
      <c r="BO1302" s="22"/>
      <c r="BP1302" s="22"/>
      <c r="BQ1302" s="22"/>
      <c r="BR1302" s="22"/>
      <c r="BS1302" s="22"/>
      <c r="BT1302" s="22"/>
      <c r="BU1302" s="22"/>
      <c r="BV1302" s="22"/>
      <c r="BW1302" s="22"/>
      <c r="BX1302" s="22"/>
      <c r="BY1302" s="22"/>
      <c r="BZ1302" s="22"/>
      <c r="CA1302" s="22"/>
      <c r="CB1302" s="22"/>
      <c r="CC1302" s="22"/>
      <c r="CD1302" s="22"/>
      <c r="CE1302" s="22"/>
      <c r="CF1302" s="22"/>
      <c r="CG1302" s="22"/>
      <c r="CH1302" s="22"/>
      <c r="CI1302" s="22"/>
      <c r="CJ1302" s="22"/>
      <c r="CK1302" s="22"/>
      <c r="CL1302" s="22"/>
      <c r="CM1302" s="22"/>
      <c r="CN1302" s="22"/>
      <c r="CO1302" s="22"/>
      <c r="CP1302" s="22"/>
      <c r="CQ1302" s="22"/>
      <c r="CR1302" s="22"/>
      <c r="CS1302" s="22"/>
      <c r="CT1302" s="22"/>
      <c r="CU1302" s="22"/>
      <c r="CV1302" s="22"/>
      <c r="CW1302" s="22"/>
      <c r="CX1302" s="22">
        <v>1294</v>
      </c>
      <c r="CY1302" s="13" t="s">
        <v>2854</v>
      </c>
      <c r="CZ1302" s="14" t="s">
        <v>2855</v>
      </c>
      <c r="DA1302" s="13" t="s">
        <v>95</v>
      </c>
      <c r="DB1302" s="13" t="s">
        <v>98</v>
      </c>
      <c r="DC1302" s="40"/>
      <c r="DD1302" s="13" t="str">
        <f t="shared" si="287"/>
        <v/>
      </c>
      <c r="DE1302" s="13" t="str">
        <f t="shared" si="288"/>
        <v/>
      </c>
      <c r="DF1302" s="13" t="str">
        <f t="shared" si="289"/>
        <v/>
      </c>
      <c r="DG1302" s="40">
        <f t="shared" si="290"/>
        <v>0</v>
      </c>
      <c r="DH1302" s="13" t="str">
        <f t="shared" si="284"/>
        <v/>
      </c>
      <c r="DI1302" s="22" t="str">
        <f t="shared" si="285"/>
        <v/>
      </c>
      <c r="DJ1302" s="13" t="str">
        <f>IF(DI1302="","",RANK(DI1302,$DI$9:$DI$1415,1)+COUNTIF($DI$9:DI1302,DI1302)-1)</f>
        <v/>
      </c>
      <c r="DK1302" s="13" t="str">
        <f t="shared" si="286"/>
        <v/>
      </c>
      <c r="DL1302" s="13" t="str">
        <f t="shared" si="291"/>
        <v/>
      </c>
      <c r="DM1302" s="14" t="str">
        <f t="shared" si="292"/>
        <v/>
      </c>
      <c r="DN1302" s="13" t="str">
        <f t="shared" si="293"/>
        <v/>
      </c>
      <c r="DO1302" s="40">
        <f t="shared" si="294"/>
        <v>0</v>
      </c>
      <c r="DP1302" s="40"/>
      <c r="DQ1302" s="13" t="str">
        <f t="shared" si="295"/>
        <v/>
      </c>
      <c r="DR1302" s="13"/>
      <c r="DS1302" s="13"/>
    </row>
    <row r="1303" spans="1:123" x14ac:dyDescent="0.2">
      <c r="A1303" s="22"/>
      <c r="B1303" s="22"/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22"/>
      <c r="AH1303" s="22"/>
      <c r="AI1303" s="22"/>
      <c r="AJ1303" s="22"/>
      <c r="AK1303" s="22"/>
      <c r="AL1303" s="22"/>
      <c r="AM1303" s="22"/>
      <c r="AN1303" s="22"/>
      <c r="AO1303" s="22"/>
      <c r="AP1303" s="22"/>
      <c r="AQ1303" s="22"/>
      <c r="AR1303" s="22"/>
      <c r="AS1303" s="22"/>
      <c r="AT1303" s="22"/>
      <c r="AU1303" s="22"/>
      <c r="AV1303" s="22"/>
      <c r="AW1303" s="22"/>
      <c r="AX1303" s="22"/>
      <c r="AY1303" s="22"/>
      <c r="AZ1303" s="22"/>
      <c r="BA1303" s="22"/>
      <c r="BB1303" s="22"/>
      <c r="BC1303" s="22"/>
      <c r="BD1303" s="22"/>
      <c r="BE1303" s="22"/>
      <c r="BF1303" s="22"/>
      <c r="BG1303" s="22"/>
      <c r="BH1303" s="22"/>
      <c r="BI1303" s="22"/>
      <c r="BJ1303" s="22"/>
      <c r="BK1303" s="22"/>
      <c r="BL1303" s="22"/>
      <c r="BM1303" s="22"/>
      <c r="BN1303" s="22"/>
      <c r="BO1303" s="22"/>
      <c r="BP1303" s="22"/>
      <c r="BQ1303" s="22"/>
      <c r="BR1303" s="22"/>
      <c r="BS1303" s="22"/>
      <c r="BT1303" s="22"/>
      <c r="BU1303" s="22"/>
      <c r="BV1303" s="22"/>
      <c r="BW1303" s="22"/>
      <c r="BX1303" s="22"/>
      <c r="BY1303" s="22"/>
      <c r="BZ1303" s="22"/>
      <c r="CA1303" s="22"/>
      <c r="CB1303" s="22"/>
      <c r="CC1303" s="22"/>
      <c r="CD1303" s="22"/>
      <c r="CE1303" s="22"/>
      <c r="CF1303" s="22"/>
      <c r="CG1303" s="22"/>
      <c r="CH1303" s="22"/>
      <c r="CI1303" s="22"/>
      <c r="CJ1303" s="22"/>
      <c r="CK1303" s="22"/>
      <c r="CL1303" s="22"/>
      <c r="CM1303" s="22"/>
      <c r="CN1303" s="22"/>
      <c r="CO1303" s="22"/>
      <c r="CP1303" s="22"/>
      <c r="CQ1303" s="22"/>
      <c r="CR1303" s="22"/>
      <c r="CS1303" s="22"/>
      <c r="CT1303" s="22"/>
      <c r="CU1303" s="22"/>
      <c r="CV1303" s="22"/>
      <c r="CW1303" s="22"/>
      <c r="CX1303" s="22">
        <v>1295</v>
      </c>
      <c r="CY1303" s="13" t="s">
        <v>2856</v>
      </c>
      <c r="CZ1303" s="14" t="s">
        <v>2857</v>
      </c>
      <c r="DA1303" s="13" t="s">
        <v>95</v>
      </c>
      <c r="DB1303" s="13" t="s">
        <v>98</v>
      </c>
      <c r="DC1303" s="40"/>
      <c r="DD1303" s="13" t="str">
        <f t="shared" si="287"/>
        <v/>
      </c>
      <c r="DE1303" s="13" t="str">
        <f t="shared" si="288"/>
        <v/>
      </c>
      <c r="DF1303" s="13" t="str">
        <f t="shared" si="289"/>
        <v/>
      </c>
      <c r="DG1303" s="40">
        <f t="shared" si="290"/>
        <v>0</v>
      </c>
      <c r="DH1303" s="13" t="str">
        <f t="shared" si="284"/>
        <v/>
      </c>
      <c r="DI1303" s="22" t="str">
        <f t="shared" si="285"/>
        <v/>
      </c>
      <c r="DJ1303" s="13" t="str">
        <f>IF(DI1303="","",RANK(DI1303,$DI$9:$DI$1415,1)+COUNTIF($DI$9:DI1303,DI1303)-1)</f>
        <v/>
      </c>
      <c r="DK1303" s="13" t="str">
        <f t="shared" si="286"/>
        <v/>
      </c>
      <c r="DL1303" s="13" t="str">
        <f t="shared" si="291"/>
        <v/>
      </c>
      <c r="DM1303" s="14" t="str">
        <f t="shared" si="292"/>
        <v/>
      </c>
      <c r="DN1303" s="13" t="str">
        <f t="shared" si="293"/>
        <v/>
      </c>
      <c r="DO1303" s="40">
        <f t="shared" si="294"/>
        <v>0</v>
      </c>
      <c r="DP1303" s="40"/>
      <c r="DQ1303" s="13" t="str">
        <f t="shared" si="295"/>
        <v/>
      </c>
      <c r="DR1303" s="13"/>
      <c r="DS1303" s="13"/>
    </row>
    <row r="1304" spans="1:123" x14ac:dyDescent="0.2">
      <c r="A1304" s="22"/>
      <c r="B1304" s="22"/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22"/>
      <c r="AH1304" s="22"/>
      <c r="AI1304" s="22"/>
      <c r="AJ1304" s="22"/>
      <c r="AK1304" s="22"/>
      <c r="AL1304" s="22"/>
      <c r="AM1304" s="22"/>
      <c r="AN1304" s="22"/>
      <c r="AO1304" s="22"/>
      <c r="AP1304" s="22"/>
      <c r="AQ1304" s="22"/>
      <c r="AR1304" s="22"/>
      <c r="AS1304" s="22"/>
      <c r="AT1304" s="22"/>
      <c r="AU1304" s="22"/>
      <c r="AV1304" s="22"/>
      <c r="AW1304" s="22"/>
      <c r="AX1304" s="22"/>
      <c r="AY1304" s="22"/>
      <c r="AZ1304" s="22"/>
      <c r="BA1304" s="22"/>
      <c r="BB1304" s="22"/>
      <c r="BC1304" s="22"/>
      <c r="BD1304" s="22"/>
      <c r="BE1304" s="22"/>
      <c r="BF1304" s="22"/>
      <c r="BG1304" s="22"/>
      <c r="BH1304" s="22"/>
      <c r="BI1304" s="22"/>
      <c r="BJ1304" s="22"/>
      <c r="BK1304" s="22"/>
      <c r="BL1304" s="22"/>
      <c r="BM1304" s="22"/>
      <c r="BN1304" s="22"/>
      <c r="BO1304" s="22"/>
      <c r="BP1304" s="22"/>
      <c r="BQ1304" s="22"/>
      <c r="BR1304" s="22"/>
      <c r="BS1304" s="22"/>
      <c r="BT1304" s="22"/>
      <c r="BU1304" s="22"/>
      <c r="BV1304" s="22"/>
      <c r="BW1304" s="22"/>
      <c r="BX1304" s="22"/>
      <c r="BY1304" s="22"/>
      <c r="BZ1304" s="22"/>
      <c r="CA1304" s="22"/>
      <c r="CB1304" s="22"/>
      <c r="CC1304" s="22"/>
      <c r="CD1304" s="22"/>
      <c r="CE1304" s="22"/>
      <c r="CF1304" s="22"/>
      <c r="CG1304" s="22"/>
      <c r="CH1304" s="22"/>
      <c r="CI1304" s="22"/>
      <c r="CJ1304" s="22"/>
      <c r="CK1304" s="22"/>
      <c r="CL1304" s="22"/>
      <c r="CM1304" s="22"/>
      <c r="CN1304" s="22"/>
      <c r="CO1304" s="22"/>
      <c r="CP1304" s="22"/>
      <c r="CQ1304" s="22"/>
      <c r="CR1304" s="22"/>
      <c r="CS1304" s="22"/>
      <c r="CT1304" s="22"/>
      <c r="CU1304" s="22"/>
      <c r="CV1304" s="22"/>
      <c r="CW1304" s="22"/>
      <c r="CX1304" s="22">
        <v>1296</v>
      </c>
      <c r="CY1304" s="13" t="s">
        <v>2858</v>
      </c>
      <c r="CZ1304" s="14" t="s">
        <v>2859</v>
      </c>
      <c r="DA1304" s="13" t="s">
        <v>95</v>
      </c>
      <c r="DB1304" s="13" t="s">
        <v>98</v>
      </c>
      <c r="DC1304" s="40"/>
      <c r="DD1304" s="13" t="str">
        <f t="shared" si="287"/>
        <v/>
      </c>
      <c r="DE1304" s="13" t="str">
        <f t="shared" si="288"/>
        <v/>
      </c>
      <c r="DF1304" s="13" t="str">
        <f t="shared" si="289"/>
        <v/>
      </c>
      <c r="DG1304" s="40">
        <f t="shared" si="290"/>
        <v>0</v>
      </c>
      <c r="DH1304" s="13" t="str">
        <f t="shared" si="284"/>
        <v/>
      </c>
      <c r="DI1304" s="22" t="str">
        <f t="shared" si="285"/>
        <v/>
      </c>
      <c r="DJ1304" s="13" t="str">
        <f>IF(DI1304="","",RANK(DI1304,$DI$9:$DI$1415,1)+COUNTIF($DI$9:DI1304,DI1304)-1)</f>
        <v/>
      </c>
      <c r="DK1304" s="13" t="str">
        <f t="shared" si="286"/>
        <v/>
      </c>
      <c r="DL1304" s="13" t="str">
        <f t="shared" si="291"/>
        <v/>
      </c>
      <c r="DM1304" s="14" t="str">
        <f t="shared" si="292"/>
        <v/>
      </c>
      <c r="DN1304" s="13" t="str">
        <f t="shared" si="293"/>
        <v/>
      </c>
      <c r="DO1304" s="40">
        <f t="shared" si="294"/>
        <v>0</v>
      </c>
      <c r="DP1304" s="40"/>
      <c r="DQ1304" s="13" t="str">
        <f t="shared" si="295"/>
        <v/>
      </c>
      <c r="DR1304" s="13"/>
      <c r="DS1304" s="13"/>
    </row>
    <row r="1305" spans="1:123" x14ac:dyDescent="0.2">
      <c r="A1305" s="22"/>
      <c r="B1305" s="22"/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22"/>
      <c r="AH1305" s="22"/>
      <c r="AI1305" s="22"/>
      <c r="AJ1305" s="22"/>
      <c r="AK1305" s="22"/>
      <c r="AL1305" s="22"/>
      <c r="AM1305" s="22"/>
      <c r="AN1305" s="22"/>
      <c r="AO1305" s="22"/>
      <c r="AP1305" s="22"/>
      <c r="AQ1305" s="22"/>
      <c r="AR1305" s="22"/>
      <c r="AS1305" s="22"/>
      <c r="AT1305" s="22"/>
      <c r="AU1305" s="22"/>
      <c r="AV1305" s="22"/>
      <c r="AW1305" s="22"/>
      <c r="AX1305" s="22"/>
      <c r="AY1305" s="22"/>
      <c r="AZ1305" s="22"/>
      <c r="BA1305" s="22"/>
      <c r="BB1305" s="22"/>
      <c r="BC1305" s="22"/>
      <c r="BD1305" s="22"/>
      <c r="BE1305" s="22"/>
      <c r="BF1305" s="22"/>
      <c r="BG1305" s="22"/>
      <c r="BH1305" s="22"/>
      <c r="BI1305" s="22"/>
      <c r="BJ1305" s="22"/>
      <c r="BK1305" s="22"/>
      <c r="BL1305" s="22"/>
      <c r="BM1305" s="22"/>
      <c r="BN1305" s="22"/>
      <c r="BO1305" s="22"/>
      <c r="BP1305" s="22"/>
      <c r="BQ1305" s="22"/>
      <c r="BR1305" s="22"/>
      <c r="BS1305" s="22"/>
      <c r="BT1305" s="22"/>
      <c r="BU1305" s="22"/>
      <c r="BV1305" s="22"/>
      <c r="BW1305" s="22"/>
      <c r="BX1305" s="22"/>
      <c r="BY1305" s="22"/>
      <c r="BZ1305" s="22"/>
      <c r="CA1305" s="22"/>
      <c r="CB1305" s="22"/>
      <c r="CC1305" s="22"/>
      <c r="CD1305" s="22"/>
      <c r="CE1305" s="22"/>
      <c r="CF1305" s="22"/>
      <c r="CG1305" s="22"/>
      <c r="CH1305" s="22"/>
      <c r="CI1305" s="22"/>
      <c r="CJ1305" s="22"/>
      <c r="CK1305" s="22"/>
      <c r="CL1305" s="22"/>
      <c r="CM1305" s="22"/>
      <c r="CN1305" s="22"/>
      <c r="CO1305" s="22"/>
      <c r="CP1305" s="22"/>
      <c r="CQ1305" s="22"/>
      <c r="CR1305" s="22"/>
      <c r="CS1305" s="22"/>
      <c r="CT1305" s="22"/>
      <c r="CU1305" s="22"/>
      <c r="CV1305" s="22"/>
      <c r="CW1305" s="22"/>
      <c r="CX1305" s="22">
        <v>1297</v>
      </c>
      <c r="CY1305" s="13" t="s">
        <v>2860</v>
      </c>
      <c r="CZ1305" s="14" t="s">
        <v>2861</v>
      </c>
      <c r="DA1305" s="13" t="s">
        <v>95</v>
      </c>
      <c r="DB1305" s="13" t="s">
        <v>98</v>
      </c>
      <c r="DC1305" s="40"/>
      <c r="DD1305" s="13" t="str">
        <f t="shared" si="287"/>
        <v/>
      </c>
      <c r="DE1305" s="13" t="str">
        <f t="shared" si="288"/>
        <v/>
      </c>
      <c r="DF1305" s="13" t="str">
        <f t="shared" si="289"/>
        <v/>
      </c>
      <c r="DG1305" s="40">
        <f t="shared" si="290"/>
        <v>0</v>
      </c>
      <c r="DH1305" s="13" t="str">
        <f t="shared" si="284"/>
        <v/>
      </c>
      <c r="DI1305" s="22" t="str">
        <f t="shared" si="285"/>
        <v/>
      </c>
      <c r="DJ1305" s="13" t="str">
        <f>IF(DI1305="","",RANK(DI1305,$DI$9:$DI$1415,1)+COUNTIF($DI$9:DI1305,DI1305)-1)</f>
        <v/>
      </c>
      <c r="DK1305" s="13" t="str">
        <f t="shared" si="286"/>
        <v/>
      </c>
      <c r="DL1305" s="13" t="str">
        <f t="shared" si="291"/>
        <v/>
      </c>
      <c r="DM1305" s="14" t="str">
        <f t="shared" si="292"/>
        <v/>
      </c>
      <c r="DN1305" s="13" t="str">
        <f t="shared" si="293"/>
        <v/>
      </c>
      <c r="DO1305" s="40">
        <f t="shared" si="294"/>
        <v>0</v>
      </c>
      <c r="DP1305" s="40"/>
      <c r="DQ1305" s="13" t="str">
        <f t="shared" si="295"/>
        <v/>
      </c>
      <c r="DR1305" s="13"/>
      <c r="DS1305" s="13"/>
    </row>
    <row r="1306" spans="1:123" x14ac:dyDescent="0.2">
      <c r="A1306" s="22"/>
      <c r="B1306" s="22"/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22"/>
      <c r="AH1306" s="22"/>
      <c r="AI1306" s="22"/>
      <c r="AJ1306" s="22"/>
      <c r="AK1306" s="22"/>
      <c r="AL1306" s="22"/>
      <c r="AM1306" s="22"/>
      <c r="AN1306" s="22"/>
      <c r="AO1306" s="22"/>
      <c r="AP1306" s="22"/>
      <c r="AQ1306" s="22"/>
      <c r="AR1306" s="22"/>
      <c r="AS1306" s="22"/>
      <c r="AT1306" s="22"/>
      <c r="AU1306" s="22"/>
      <c r="AV1306" s="22"/>
      <c r="AW1306" s="22"/>
      <c r="AX1306" s="22"/>
      <c r="AY1306" s="22"/>
      <c r="AZ1306" s="22"/>
      <c r="BA1306" s="22"/>
      <c r="BB1306" s="22"/>
      <c r="BC1306" s="22"/>
      <c r="BD1306" s="22"/>
      <c r="BE1306" s="22"/>
      <c r="BF1306" s="22"/>
      <c r="BG1306" s="22"/>
      <c r="BH1306" s="22"/>
      <c r="BI1306" s="22"/>
      <c r="BJ1306" s="22"/>
      <c r="BK1306" s="22"/>
      <c r="BL1306" s="22"/>
      <c r="BM1306" s="22"/>
      <c r="BN1306" s="22"/>
      <c r="BO1306" s="22"/>
      <c r="BP1306" s="22"/>
      <c r="BQ1306" s="22"/>
      <c r="BR1306" s="22"/>
      <c r="BS1306" s="22"/>
      <c r="BT1306" s="22"/>
      <c r="BU1306" s="22"/>
      <c r="BV1306" s="22"/>
      <c r="BW1306" s="22"/>
      <c r="BX1306" s="22"/>
      <c r="BY1306" s="22"/>
      <c r="BZ1306" s="22"/>
      <c r="CA1306" s="22"/>
      <c r="CB1306" s="22"/>
      <c r="CC1306" s="22"/>
      <c r="CD1306" s="22"/>
      <c r="CE1306" s="22"/>
      <c r="CF1306" s="22"/>
      <c r="CG1306" s="22"/>
      <c r="CH1306" s="22"/>
      <c r="CI1306" s="22"/>
      <c r="CJ1306" s="22"/>
      <c r="CK1306" s="22"/>
      <c r="CL1306" s="22"/>
      <c r="CM1306" s="22"/>
      <c r="CN1306" s="22"/>
      <c r="CO1306" s="22"/>
      <c r="CP1306" s="22"/>
      <c r="CQ1306" s="22"/>
      <c r="CR1306" s="22"/>
      <c r="CS1306" s="22"/>
      <c r="CT1306" s="22"/>
      <c r="CU1306" s="22"/>
      <c r="CV1306" s="22"/>
      <c r="CW1306" s="22"/>
      <c r="CX1306" s="22">
        <v>1298</v>
      </c>
      <c r="CY1306" s="13" t="s">
        <v>2862</v>
      </c>
      <c r="CZ1306" s="14" t="s">
        <v>2863</v>
      </c>
      <c r="DA1306" s="13" t="s">
        <v>95</v>
      </c>
      <c r="DB1306" s="13" t="s">
        <v>98</v>
      </c>
      <c r="DC1306" s="40"/>
      <c r="DD1306" s="13" t="str">
        <f t="shared" si="287"/>
        <v/>
      </c>
      <c r="DE1306" s="13" t="str">
        <f t="shared" si="288"/>
        <v/>
      </c>
      <c r="DF1306" s="13" t="str">
        <f t="shared" si="289"/>
        <v/>
      </c>
      <c r="DG1306" s="40">
        <f t="shared" si="290"/>
        <v>0</v>
      </c>
      <c r="DH1306" s="13" t="str">
        <f t="shared" si="284"/>
        <v/>
      </c>
      <c r="DI1306" s="22" t="str">
        <f t="shared" si="285"/>
        <v/>
      </c>
      <c r="DJ1306" s="13" t="str">
        <f>IF(DI1306="","",RANK(DI1306,$DI$9:$DI$1415,1)+COUNTIF($DI$9:DI1306,DI1306)-1)</f>
        <v/>
      </c>
      <c r="DK1306" s="13" t="str">
        <f t="shared" si="286"/>
        <v/>
      </c>
      <c r="DL1306" s="13" t="str">
        <f t="shared" si="291"/>
        <v/>
      </c>
      <c r="DM1306" s="14" t="str">
        <f t="shared" si="292"/>
        <v/>
      </c>
      <c r="DN1306" s="13" t="str">
        <f t="shared" si="293"/>
        <v/>
      </c>
      <c r="DO1306" s="40">
        <f t="shared" si="294"/>
        <v>0</v>
      </c>
      <c r="DP1306" s="40"/>
      <c r="DQ1306" s="13" t="str">
        <f t="shared" si="295"/>
        <v/>
      </c>
      <c r="DR1306" s="13"/>
      <c r="DS1306" s="13"/>
    </row>
    <row r="1307" spans="1:123" x14ac:dyDescent="0.2">
      <c r="A1307" s="22"/>
      <c r="B1307" s="22"/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22"/>
      <c r="AH1307" s="22"/>
      <c r="AI1307" s="22"/>
      <c r="AJ1307" s="22"/>
      <c r="AK1307" s="22"/>
      <c r="AL1307" s="22"/>
      <c r="AM1307" s="22"/>
      <c r="AN1307" s="22"/>
      <c r="AO1307" s="22"/>
      <c r="AP1307" s="22"/>
      <c r="AQ1307" s="22"/>
      <c r="AR1307" s="22"/>
      <c r="AS1307" s="22"/>
      <c r="AT1307" s="22"/>
      <c r="AU1307" s="22"/>
      <c r="AV1307" s="22"/>
      <c r="AW1307" s="22"/>
      <c r="AX1307" s="22"/>
      <c r="AY1307" s="22"/>
      <c r="AZ1307" s="22"/>
      <c r="BA1307" s="22"/>
      <c r="BB1307" s="22"/>
      <c r="BC1307" s="22"/>
      <c r="BD1307" s="22"/>
      <c r="BE1307" s="22"/>
      <c r="BF1307" s="22"/>
      <c r="BG1307" s="22"/>
      <c r="BH1307" s="22"/>
      <c r="BI1307" s="22"/>
      <c r="BJ1307" s="22"/>
      <c r="BK1307" s="22"/>
      <c r="BL1307" s="22"/>
      <c r="BM1307" s="22"/>
      <c r="BN1307" s="22"/>
      <c r="BO1307" s="22"/>
      <c r="BP1307" s="22"/>
      <c r="BQ1307" s="22"/>
      <c r="BR1307" s="22"/>
      <c r="BS1307" s="22"/>
      <c r="BT1307" s="22"/>
      <c r="BU1307" s="22"/>
      <c r="BV1307" s="22"/>
      <c r="BW1307" s="22"/>
      <c r="BX1307" s="22"/>
      <c r="BY1307" s="22"/>
      <c r="BZ1307" s="22"/>
      <c r="CA1307" s="22"/>
      <c r="CB1307" s="22"/>
      <c r="CC1307" s="22"/>
      <c r="CD1307" s="22"/>
      <c r="CE1307" s="22"/>
      <c r="CF1307" s="22"/>
      <c r="CG1307" s="22"/>
      <c r="CH1307" s="22"/>
      <c r="CI1307" s="22"/>
      <c r="CJ1307" s="22"/>
      <c r="CK1307" s="22"/>
      <c r="CL1307" s="22"/>
      <c r="CM1307" s="22"/>
      <c r="CN1307" s="22"/>
      <c r="CO1307" s="22"/>
      <c r="CP1307" s="22"/>
      <c r="CQ1307" s="22"/>
      <c r="CR1307" s="22"/>
      <c r="CS1307" s="22"/>
      <c r="CT1307" s="22"/>
      <c r="CU1307" s="22"/>
      <c r="CV1307" s="22"/>
      <c r="CW1307" s="22"/>
      <c r="CX1307" s="22">
        <v>1299</v>
      </c>
      <c r="CY1307" s="13" t="s">
        <v>2864</v>
      </c>
      <c r="CZ1307" s="14" t="s">
        <v>2865</v>
      </c>
      <c r="DA1307" s="13" t="s">
        <v>95</v>
      </c>
      <c r="DB1307" s="13" t="s">
        <v>98</v>
      </c>
      <c r="DC1307" s="40"/>
      <c r="DD1307" s="13" t="str">
        <f t="shared" si="287"/>
        <v/>
      </c>
      <c r="DE1307" s="13" t="str">
        <f t="shared" si="288"/>
        <v/>
      </c>
      <c r="DF1307" s="13" t="str">
        <f t="shared" si="289"/>
        <v/>
      </c>
      <c r="DG1307" s="40">
        <f t="shared" si="290"/>
        <v>0</v>
      </c>
      <c r="DH1307" s="13" t="str">
        <f t="shared" si="284"/>
        <v/>
      </c>
      <c r="DI1307" s="22" t="str">
        <f t="shared" si="285"/>
        <v/>
      </c>
      <c r="DJ1307" s="13" t="str">
        <f>IF(DI1307="","",RANK(DI1307,$DI$9:$DI$1415,1)+COUNTIF($DI$9:DI1307,DI1307)-1)</f>
        <v/>
      </c>
      <c r="DK1307" s="13" t="str">
        <f t="shared" si="286"/>
        <v/>
      </c>
      <c r="DL1307" s="13" t="str">
        <f t="shared" si="291"/>
        <v/>
      </c>
      <c r="DM1307" s="14" t="str">
        <f t="shared" si="292"/>
        <v/>
      </c>
      <c r="DN1307" s="13" t="str">
        <f t="shared" si="293"/>
        <v/>
      </c>
      <c r="DO1307" s="40">
        <f t="shared" si="294"/>
        <v>0</v>
      </c>
      <c r="DP1307" s="40"/>
      <c r="DQ1307" s="13" t="str">
        <f t="shared" si="295"/>
        <v/>
      </c>
      <c r="DR1307" s="13"/>
      <c r="DS1307" s="13"/>
    </row>
    <row r="1308" spans="1:123" x14ac:dyDescent="0.2">
      <c r="A1308" s="22"/>
      <c r="B1308" s="22"/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22"/>
      <c r="AH1308" s="22"/>
      <c r="AI1308" s="22"/>
      <c r="AJ1308" s="22"/>
      <c r="AK1308" s="22"/>
      <c r="AL1308" s="22"/>
      <c r="AM1308" s="22"/>
      <c r="AN1308" s="22"/>
      <c r="AO1308" s="22"/>
      <c r="AP1308" s="22"/>
      <c r="AQ1308" s="22"/>
      <c r="AR1308" s="22"/>
      <c r="AS1308" s="22"/>
      <c r="AT1308" s="22"/>
      <c r="AU1308" s="22"/>
      <c r="AV1308" s="22"/>
      <c r="AW1308" s="22"/>
      <c r="AX1308" s="22"/>
      <c r="AY1308" s="22"/>
      <c r="AZ1308" s="22"/>
      <c r="BA1308" s="22"/>
      <c r="BB1308" s="22"/>
      <c r="BC1308" s="22"/>
      <c r="BD1308" s="22"/>
      <c r="BE1308" s="22"/>
      <c r="BF1308" s="22"/>
      <c r="BG1308" s="22"/>
      <c r="BH1308" s="22"/>
      <c r="BI1308" s="22"/>
      <c r="BJ1308" s="22"/>
      <c r="BK1308" s="22"/>
      <c r="BL1308" s="22"/>
      <c r="BM1308" s="22"/>
      <c r="BN1308" s="22"/>
      <c r="BO1308" s="22"/>
      <c r="BP1308" s="22"/>
      <c r="BQ1308" s="22"/>
      <c r="BR1308" s="22"/>
      <c r="BS1308" s="22"/>
      <c r="BT1308" s="22"/>
      <c r="BU1308" s="22"/>
      <c r="BV1308" s="22"/>
      <c r="BW1308" s="22"/>
      <c r="BX1308" s="22"/>
      <c r="BY1308" s="22"/>
      <c r="BZ1308" s="22"/>
      <c r="CA1308" s="22"/>
      <c r="CB1308" s="22"/>
      <c r="CC1308" s="22"/>
      <c r="CD1308" s="22"/>
      <c r="CE1308" s="22"/>
      <c r="CF1308" s="22"/>
      <c r="CG1308" s="22"/>
      <c r="CH1308" s="22"/>
      <c r="CI1308" s="22"/>
      <c r="CJ1308" s="22"/>
      <c r="CK1308" s="22"/>
      <c r="CL1308" s="22"/>
      <c r="CM1308" s="22"/>
      <c r="CN1308" s="22"/>
      <c r="CO1308" s="22"/>
      <c r="CP1308" s="22"/>
      <c r="CQ1308" s="22"/>
      <c r="CR1308" s="22"/>
      <c r="CS1308" s="22"/>
      <c r="CT1308" s="22"/>
      <c r="CU1308" s="22"/>
      <c r="CV1308" s="22"/>
      <c r="CW1308" s="22"/>
      <c r="CX1308" s="22">
        <v>1300</v>
      </c>
      <c r="CY1308" s="13" t="s">
        <v>2866</v>
      </c>
      <c r="CZ1308" s="14" t="s">
        <v>2867</v>
      </c>
      <c r="DA1308" s="13" t="s">
        <v>95</v>
      </c>
      <c r="DB1308" s="13" t="s">
        <v>98</v>
      </c>
      <c r="DC1308" s="40"/>
      <c r="DD1308" s="13" t="str">
        <f t="shared" si="287"/>
        <v/>
      </c>
      <c r="DE1308" s="13" t="str">
        <f t="shared" si="288"/>
        <v/>
      </c>
      <c r="DF1308" s="13" t="str">
        <f t="shared" si="289"/>
        <v/>
      </c>
      <c r="DG1308" s="40">
        <f t="shared" si="290"/>
        <v>0</v>
      </c>
      <c r="DH1308" s="13" t="str">
        <f t="shared" si="284"/>
        <v/>
      </c>
      <c r="DI1308" s="22" t="str">
        <f t="shared" si="285"/>
        <v/>
      </c>
      <c r="DJ1308" s="13" t="str">
        <f>IF(DI1308="","",RANK(DI1308,$DI$9:$DI$1415,1)+COUNTIF($DI$9:DI1308,DI1308)-1)</f>
        <v/>
      </c>
      <c r="DK1308" s="13" t="str">
        <f t="shared" si="286"/>
        <v/>
      </c>
      <c r="DL1308" s="13" t="str">
        <f t="shared" si="291"/>
        <v/>
      </c>
      <c r="DM1308" s="14" t="str">
        <f t="shared" si="292"/>
        <v/>
      </c>
      <c r="DN1308" s="13" t="str">
        <f t="shared" si="293"/>
        <v/>
      </c>
      <c r="DO1308" s="40">
        <f t="shared" si="294"/>
        <v>0</v>
      </c>
      <c r="DP1308" s="40"/>
      <c r="DQ1308" s="13" t="str">
        <f t="shared" si="295"/>
        <v/>
      </c>
      <c r="DR1308" s="13"/>
      <c r="DS1308" s="13"/>
    </row>
    <row r="1309" spans="1:123" x14ac:dyDescent="0.2">
      <c r="A1309" s="22"/>
      <c r="B1309" s="22"/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22"/>
      <c r="AH1309" s="22"/>
      <c r="AI1309" s="22"/>
      <c r="AJ1309" s="22"/>
      <c r="AK1309" s="22"/>
      <c r="AL1309" s="22"/>
      <c r="AM1309" s="22"/>
      <c r="AN1309" s="22"/>
      <c r="AO1309" s="22"/>
      <c r="AP1309" s="22"/>
      <c r="AQ1309" s="22"/>
      <c r="AR1309" s="22"/>
      <c r="AS1309" s="22"/>
      <c r="AT1309" s="22"/>
      <c r="AU1309" s="22"/>
      <c r="AV1309" s="22"/>
      <c r="AW1309" s="22"/>
      <c r="AX1309" s="22"/>
      <c r="AY1309" s="22"/>
      <c r="AZ1309" s="22"/>
      <c r="BA1309" s="22"/>
      <c r="BB1309" s="22"/>
      <c r="BC1309" s="22"/>
      <c r="BD1309" s="22"/>
      <c r="BE1309" s="22"/>
      <c r="BF1309" s="22"/>
      <c r="BG1309" s="22"/>
      <c r="BH1309" s="22"/>
      <c r="BI1309" s="22"/>
      <c r="BJ1309" s="22"/>
      <c r="BK1309" s="22"/>
      <c r="BL1309" s="22"/>
      <c r="BM1309" s="22"/>
      <c r="BN1309" s="22"/>
      <c r="BO1309" s="22"/>
      <c r="BP1309" s="22"/>
      <c r="BQ1309" s="22"/>
      <c r="BR1309" s="22"/>
      <c r="BS1309" s="22"/>
      <c r="BT1309" s="22"/>
      <c r="BU1309" s="22"/>
      <c r="BV1309" s="22"/>
      <c r="BW1309" s="22"/>
      <c r="BX1309" s="22"/>
      <c r="BY1309" s="22"/>
      <c r="BZ1309" s="22"/>
      <c r="CA1309" s="22"/>
      <c r="CB1309" s="22"/>
      <c r="CC1309" s="22"/>
      <c r="CD1309" s="22"/>
      <c r="CE1309" s="22"/>
      <c r="CF1309" s="22"/>
      <c r="CG1309" s="22"/>
      <c r="CH1309" s="22"/>
      <c r="CI1309" s="22"/>
      <c r="CJ1309" s="22"/>
      <c r="CK1309" s="22"/>
      <c r="CL1309" s="22"/>
      <c r="CM1309" s="22"/>
      <c r="CN1309" s="22"/>
      <c r="CO1309" s="22"/>
      <c r="CP1309" s="22"/>
      <c r="CQ1309" s="22"/>
      <c r="CR1309" s="22"/>
      <c r="CS1309" s="22"/>
      <c r="CT1309" s="22"/>
      <c r="CU1309" s="22"/>
      <c r="CV1309" s="22"/>
      <c r="CW1309" s="22"/>
      <c r="CX1309" s="22">
        <v>1301</v>
      </c>
      <c r="CY1309" s="13" t="s">
        <v>2868</v>
      </c>
      <c r="CZ1309" s="14" t="s">
        <v>2869</v>
      </c>
      <c r="DA1309" s="13" t="s">
        <v>95</v>
      </c>
      <c r="DB1309" s="13" t="s">
        <v>98</v>
      </c>
      <c r="DC1309" s="40"/>
      <c r="DD1309" s="13" t="str">
        <f t="shared" si="287"/>
        <v/>
      </c>
      <c r="DE1309" s="13" t="str">
        <f t="shared" si="288"/>
        <v/>
      </c>
      <c r="DF1309" s="13" t="str">
        <f t="shared" si="289"/>
        <v/>
      </c>
      <c r="DG1309" s="40">
        <f t="shared" si="290"/>
        <v>0</v>
      </c>
      <c r="DH1309" s="13" t="str">
        <f t="shared" si="284"/>
        <v/>
      </c>
      <c r="DI1309" s="22" t="str">
        <f t="shared" si="285"/>
        <v/>
      </c>
      <c r="DJ1309" s="13" t="str">
        <f>IF(DI1309="","",RANK(DI1309,$DI$9:$DI$1415,1)+COUNTIF($DI$9:DI1309,DI1309)-1)</f>
        <v/>
      </c>
      <c r="DK1309" s="13" t="str">
        <f t="shared" si="286"/>
        <v/>
      </c>
      <c r="DL1309" s="13" t="str">
        <f t="shared" si="291"/>
        <v/>
      </c>
      <c r="DM1309" s="14" t="str">
        <f t="shared" si="292"/>
        <v/>
      </c>
      <c r="DN1309" s="13" t="str">
        <f t="shared" si="293"/>
        <v/>
      </c>
      <c r="DO1309" s="40">
        <f t="shared" si="294"/>
        <v>0</v>
      </c>
      <c r="DP1309" s="40"/>
      <c r="DQ1309" s="13" t="str">
        <f t="shared" si="295"/>
        <v/>
      </c>
      <c r="DR1309" s="13"/>
      <c r="DS1309" s="13"/>
    </row>
    <row r="1310" spans="1:123" x14ac:dyDescent="0.2">
      <c r="A1310" s="22"/>
      <c r="B1310" s="22"/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22"/>
      <c r="AH1310" s="22"/>
      <c r="AI1310" s="22"/>
      <c r="AJ1310" s="22"/>
      <c r="AK1310" s="22"/>
      <c r="AL1310" s="22"/>
      <c r="AM1310" s="22"/>
      <c r="AN1310" s="22"/>
      <c r="AO1310" s="22"/>
      <c r="AP1310" s="22"/>
      <c r="AQ1310" s="22"/>
      <c r="AR1310" s="22"/>
      <c r="AS1310" s="22"/>
      <c r="AT1310" s="22"/>
      <c r="AU1310" s="22"/>
      <c r="AV1310" s="22"/>
      <c r="AW1310" s="22"/>
      <c r="AX1310" s="22"/>
      <c r="AY1310" s="22"/>
      <c r="AZ1310" s="22"/>
      <c r="BA1310" s="22"/>
      <c r="BB1310" s="22"/>
      <c r="BC1310" s="22"/>
      <c r="BD1310" s="22"/>
      <c r="BE1310" s="22"/>
      <c r="BF1310" s="22"/>
      <c r="BG1310" s="22"/>
      <c r="BH1310" s="22"/>
      <c r="BI1310" s="22"/>
      <c r="BJ1310" s="22"/>
      <c r="BK1310" s="22"/>
      <c r="BL1310" s="22"/>
      <c r="BM1310" s="22"/>
      <c r="BN1310" s="22"/>
      <c r="BO1310" s="22"/>
      <c r="BP1310" s="22"/>
      <c r="BQ1310" s="22"/>
      <c r="BR1310" s="22"/>
      <c r="BS1310" s="22"/>
      <c r="BT1310" s="22"/>
      <c r="BU1310" s="22"/>
      <c r="BV1310" s="22"/>
      <c r="BW1310" s="22"/>
      <c r="BX1310" s="22"/>
      <c r="BY1310" s="22"/>
      <c r="BZ1310" s="22"/>
      <c r="CA1310" s="22"/>
      <c r="CB1310" s="22"/>
      <c r="CC1310" s="22"/>
      <c r="CD1310" s="22"/>
      <c r="CE1310" s="22"/>
      <c r="CF1310" s="22"/>
      <c r="CG1310" s="22"/>
      <c r="CH1310" s="22"/>
      <c r="CI1310" s="22"/>
      <c r="CJ1310" s="22"/>
      <c r="CK1310" s="22"/>
      <c r="CL1310" s="22"/>
      <c r="CM1310" s="22"/>
      <c r="CN1310" s="22"/>
      <c r="CO1310" s="22"/>
      <c r="CP1310" s="22"/>
      <c r="CQ1310" s="22"/>
      <c r="CR1310" s="22"/>
      <c r="CS1310" s="22"/>
      <c r="CT1310" s="22"/>
      <c r="CU1310" s="22"/>
      <c r="CV1310" s="22"/>
      <c r="CW1310" s="22"/>
      <c r="CX1310" s="22">
        <v>1302</v>
      </c>
      <c r="CY1310" s="13" t="s">
        <v>2870</v>
      </c>
      <c r="CZ1310" s="14" t="s">
        <v>2871</v>
      </c>
      <c r="DA1310" s="13" t="s">
        <v>95</v>
      </c>
      <c r="DB1310" s="13" t="s">
        <v>98</v>
      </c>
      <c r="DC1310" s="40"/>
      <c r="DD1310" s="13" t="str">
        <f t="shared" si="287"/>
        <v/>
      </c>
      <c r="DE1310" s="13" t="str">
        <f t="shared" si="288"/>
        <v/>
      </c>
      <c r="DF1310" s="13" t="str">
        <f t="shared" si="289"/>
        <v/>
      </c>
      <c r="DG1310" s="40">
        <f t="shared" si="290"/>
        <v>0</v>
      </c>
      <c r="DH1310" s="13" t="str">
        <f t="shared" si="284"/>
        <v/>
      </c>
      <c r="DI1310" s="22" t="str">
        <f t="shared" si="285"/>
        <v/>
      </c>
      <c r="DJ1310" s="13" t="str">
        <f>IF(DI1310="","",RANK(DI1310,$DI$9:$DI$1415,1)+COUNTIF($DI$9:DI1310,DI1310)-1)</f>
        <v/>
      </c>
      <c r="DK1310" s="13" t="str">
        <f t="shared" si="286"/>
        <v/>
      </c>
      <c r="DL1310" s="13" t="str">
        <f t="shared" si="291"/>
        <v/>
      </c>
      <c r="DM1310" s="14" t="str">
        <f t="shared" si="292"/>
        <v/>
      </c>
      <c r="DN1310" s="13" t="str">
        <f t="shared" si="293"/>
        <v/>
      </c>
      <c r="DO1310" s="40">
        <f t="shared" si="294"/>
        <v>0</v>
      </c>
      <c r="DP1310" s="40"/>
      <c r="DQ1310" s="13" t="str">
        <f t="shared" si="295"/>
        <v/>
      </c>
      <c r="DR1310" s="13"/>
      <c r="DS1310" s="13"/>
    </row>
    <row r="1311" spans="1:123" x14ac:dyDescent="0.2">
      <c r="A1311" s="22"/>
      <c r="B1311" s="22"/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22"/>
      <c r="AH1311" s="22"/>
      <c r="AI1311" s="22"/>
      <c r="AJ1311" s="22"/>
      <c r="AK1311" s="22"/>
      <c r="AL1311" s="22"/>
      <c r="AM1311" s="22"/>
      <c r="AN1311" s="22"/>
      <c r="AO1311" s="22"/>
      <c r="AP1311" s="22"/>
      <c r="AQ1311" s="22"/>
      <c r="AR1311" s="22"/>
      <c r="AS1311" s="22"/>
      <c r="AT1311" s="22"/>
      <c r="AU1311" s="22"/>
      <c r="AV1311" s="22"/>
      <c r="AW1311" s="22"/>
      <c r="AX1311" s="22"/>
      <c r="AY1311" s="22"/>
      <c r="AZ1311" s="22"/>
      <c r="BA1311" s="22"/>
      <c r="BB1311" s="22"/>
      <c r="BC1311" s="22"/>
      <c r="BD1311" s="22"/>
      <c r="BE1311" s="22"/>
      <c r="BF1311" s="22"/>
      <c r="BG1311" s="22"/>
      <c r="BH1311" s="22"/>
      <c r="BI1311" s="22"/>
      <c r="BJ1311" s="22"/>
      <c r="BK1311" s="22"/>
      <c r="BL1311" s="22"/>
      <c r="BM1311" s="22"/>
      <c r="BN1311" s="22"/>
      <c r="BO1311" s="22"/>
      <c r="BP1311" s="22"/>
      <c r="BQ1311" s="22"/>
      <c r="BR1311" s="22"/>
      <c r="BS1311" s="22"/>
      <c r="BT1311" s="22"/>
      <c r="BU1311" s="22"/>
      <c r="BV1311" s="22"/>
      <c r="BW1311" s="22"/>
      <c r="BX1311" s="22"/>
      <c r="BY1311" s="22"/>
      <c r="BZ1311" s="22"/>
      <c r="CA1311" s="22"/>
      <c r="CB1311" s="22"/>
      <c r="CC1311" s="22"/>
      <c r="CD1311" s="22"/>
      <c r="CE1311" s="22"/>
      <c r="CF1311" s="22"/>
      <c r="CG1311" s="22"/>
      <c r="CH1311" s="22"/>
      <c r="CI1311" s="22"/>
      <c r="CJ1311" s="22"/>
      <c r="CK1311" s="22"/>
      <c r="CL1311" s="22"/>
      <c r="CM1311" s="22"/>
      <c r="CN1311" s="22"/>
      <c r="CO1311" s="22"/>
      <c r="CP1311" s="22"/>
      <c r="CQ1311" s="22"/>
      <c r="CR1311" s="22"/>
      <c r="CS1311" s="22"/>
      <c r="CT1311" s="22"/>
      <c r="CU1311" s="22"/>
      <c r="CV1311" s="22"/>
      <c r="CW1311" s="22"/>
      <c r="CX1311" s="22">
        <v>1303</v>
      </c>
      <c r="CY1311" s="13" t="s">
        <v>2872</v>
      </c>
      <c r="CZ1311" s="14" t="s">
        <v>2873</v>
      </c>
      <c r="DA1311" s="13" t="s">
        <v>95</v>
      </c>
      <c r="DB1311" s="13" t="s">
        <v>98</v>
      </c>
      <c r="DC1311" s="40"/>
      <c r="DD1311" s="13" t="str">
        <f t="shared" si="287"/>
        <v/>
      </c>
      <c r="DE1311" s="13" t="str">
        <f t="shared" si="288"/>
        <v/>
      </c>
      <c r="DF1311" s="13" t="str">
        <f t="shared" si="289"/>
        <v/>
      </c>
      <c r="DG1311" s="40">
        <f t="shared" si="290"/>
        <v>0</v>
      </c>
      <c r="DH1311" s="13" t="str">
        <f t="shared" si="284"/>
        <v/>
      </c>
      <c r="DI1311" s="22" t="str">
        <f t="shared" si="285"/>
        <v/>
      </c>
      <c r="DJ1311" s="13" t="str">
        <f>IF(DI1311="","",RANK(DI1311,$DI$9:$DI$1415,1)+COUNTIF($DI$9:DI1311,DI1311)-1)</f>
        <v/>
      </c>
      <c r="DK1311" s="13" t="str">
        <f t="shared" si="286"/>
        <v/>
      </c>
      <c r="DL1311" s="13" t="str">
        <f t="shared" si="291"/>
        <v/>
      </c>
      <c r="DM1311" s="14" t="str">
        <f t="shared" si="292"/>
        <v/>
      </c>
      <c r="DN1311" s="13" t="str">
        <f t="shared" si="293"/>
        <v/>
      </c>
      <c r="DO1311" s="40">
        <f t="shared" si="294"/>
        <v>0</v>
      </c>
      <c r="DP1311" s="40"/>
      <c r="DQ1311" s="13" t="str">
        <f t="shared" si="295"/>
        <v/>
      </c>
      <c r="DR1311" s="13"/>
      <c r="DS1311" s="13"/>
    </row>
    <row r="1312" spans="1:123" x14ac:dyDescent="0.2">
      <c r="A1312" s="22"/>
      <c r="B1312" s="22"/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22"/>
      <c r="AH1312" s="22"/>
      <c r="AI1312" s="22"/>
      <c r="AJ1312" s="22"/>
      <c r="AK1312" s="22"/>
      <c r="AL1312" s="22"/>
      <c r="AM1312" s="22"/>
      <c r="AN1312" s="22"/>
      <c r="AO1312" s="22"/>
      <c r="AP1312" s="22"/>
      <c r="AQ1312" s="22"/>
      <c r="AR1312" s="22"/>
      <c r="AS1312" s="22"/>
      <c r="AT1312" s="22"/>
      <c r="AU1312" s="22"/>
      <c r="AV1312" s="22"/>
      <c r="AW1312" s="22"/>
      <c r="AX1312" s="22"/>
      <c r="AY1312" s="22"/>
      <c r="AZ1312" s="22"/>
      <c r="BA1312" s="22"/>
      <c r="BB1312" s="22"/>
      <c r="BC1312" s="22"/>
      <c r="BD1312" s="22"/>
      <c r="BE1312" s="22"/>
      <c r="BF1312" s="22"/>
      <c r="BG1312" s="22"/>
      <c r="BH1312" s="22"/>
      <c r="BI1312" s="22"/>
      <c r="BJ1312" s="22"/>
      <c r="BK1312" s="22"/>
      <c r="BL1312" s="22"/>
      <c r="BM1312" s="22"/>
      <c r="BN1312" s="22"/>
      <c r="BO1312" s="22"/>
      <c r="BP1312" s="22"/>
      <c r="BQ1312" s="22"/>
      <c r="BR1312" s="22"/>
      <c r="BS1312" s="22"/>
      <c r="BT1312" s="22"/>
      <c r="BU1312" s="22"/>
      <c r="BV1312" s="22"/>
      <c r="BW1312" s="22"/>
      <c r="BX1312" s="22"/>
      <c r="BY1312" s="22"/>
      <c r="BZ1312" s="22"/>
      <c r="CA1312" s="22"/>
      <c r="CB1312" s="22"/>
      <c r="CC1312" s="22"/>
      <c r="CD1312" s="22"/>
      <c r="CE1312" s="22"/>
      <c r="CF1312" s="22"/>
      <c r="CG1312" s="22"/>
      <c r="CH1312" s="22"/>
      <c r="CI1312" s="22"/>
      <c r="CJ1312" s="22"/>
      <c r="CK1312" s="22"/>
      <c r="CL1312" s="22"/>
      <c r="CM1312" s="22"/>
      <c r="CN1312" s="22"/>
      <c r="CO1312" s="22"/>
      <c r="CP1312" s="22"/>
      <c r="CQ1312" s="22"/>
      <c r="CR1312" s="22"/>
      <c r="CS1312" s="22"/>
      <c r="CT1312" s="22"/>
      <c r="CU1312" s="22"/>
      <c r="CV1312" s="22"/>
      <c r="CW1312" s="22"/>
      <c r="CX1312" s="22">
        <v>1304</v>
      </c>
      <c r="CY1312" s="13" t="s">
        <v>2874</v>
      </c>
      <c r="CZ1312" s="14" t="s">
        <v>2875</v>
      </c>
      <c r="DA1312" s="13" t="s">
        <v>95</v>
      </c>
      <c r="DB1312" s="13" t="s">
        <v>98</v>
      </c>
      <c r="DC1312" s="40"/>
      <c r="DD1312" s="13" t="str">
        <f t="shared" si="287"/>
        <v/>
      </c>
      <c r="DE1312" s="13" t="str">
        <f t="shared" si="288"/>
        <v/>
      </c>
      <c r="DF1312" s="13" t="str">
        <f t="shared" si="289"/>
        <v/>
      </c>
      <c r="DG1312" s="40">
        <f t="shared" si="290"/>
        <v>0</v>
      </c>
      <c r="DH1312" s="13" t="str">
        <f t="shared" si="284"/>
        <v/>
      </c>
      <c r="DI1312" s="22" t="str">
        <f t="shared" si="285"/>
        <v/>
      </c>
      <c r="DJ1312" s="13" t="str">
        <f>IF(DI1312="","",RANK(DI1312,$DI$9:$DI$1415,1)+COUNTIF($DI$9:DI1312,DI1312)-1)</f>
        <v/>
      </c>
      <c r="DK1312" s="13" t="str">
        <f t="shared" si="286"/>
        <v/>
      </c>
      <c r="DL1312" s="13" t="str">
        <f t="shared" si="291"/>
        <v/>
      </c>
      <c r="DM1312" s="14" t="str">
        <f t="shared" si="292"/>
        <v/>
      </c>
      <c r="DN1312" s="13" t="str">
        <f t="shared" si="293"/>
        <v/>
      </c>
      <c r="DO1312" s="40">
        <f t="shared" si="294"/>
        <v>0</v>
      </c>
      <c r="DP1312" s="40"/>
      <c r="DQ1312" s="13" t="str">
        <f t="shared" si="295"/>
        <v/>
      </c>
      <c r="DR1312" s="13"/>
      <c r="DS1312" s="13"/>
    </row>
    <row r="1313" spans="1:123" x14ac:dyDescent="0.2">
      <c r="A1313" s="22"/>
      <c r="B1313" s="22"/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22"/>
      <c r="AH1313" s="22"/>
      <c r="AI1313" s="22"/>
      <c r="AJ1313" s="22"/>
      <c r="AK1313" s="22"/>
      <c r="AL1313" s="22"/>
      <c r="AM1313" s="22"/>
      <c r="AN1313" s="22"/>
      <c r="AO1313" s="22"/>
      <c r="AP1313" s="22"/>
      <c r="AQ1313" s="22"/>
      <c r="AR1313" s="22"/>
      <c r="AS1313" s="22"/>
      <c r="AT1313" s="22"/>
      <c r="AU1313" s="22"/>
      <c r="AV1313" s="22"/>
      <c r="AW1313" s="22"/>
      <c r="AX1313" s="22"/>
      <c r="AY1313" s="22"/>
      <c r="AZ1313" s="22"/>
      <c r="BA1313" s="22"/>
      <c r="BB1313" s="22"/>
      <c r="BC1313" s="22"/>
      <c r="BD1313" s="22"/>
      <c r="BE1313" s="22"/>
      <c r="BF1313" s="22"/>
      <c r="BG1313" s="22"/>
      <c r="BH1313" s="22"/>
      <c r="BI1313" s="22"/>
      <c r="BJ1313" s="22"/>
      <c r="BK1313" s="22"/>
      <c r="BL1313" s="22"/>
      <c r="BM1313" s="22"/>
      <c r="BN1313" s="22"/>
      <c r="BO1313" s="22"/>
      <c r="BP1313" s="22"/>
      <c r="BQ1313" s="22"/>
      <c r="BR1313" s="22"/>
      <c r="BS1313" s="22"/>
      <c r="BT1313" s="22"/>
      <c r="BU1313" s="22"/>
      <c r="BV1313" s="22"/>
      <c r="BW1313" s="22"/>
      <c r="BX1313" s="22"/>
      <c r="BY1313" s="22"/>
      <c r="BZ1313" s="22"/>
      <c r="CA1313" s="22"/>
      <c r="CB1313" s="22"/>
      <c r="CC1313" s="22"/>
      <c r="CD1313" s="22"/>
      <c r="CE1313" s="22"/>
      <c r="CF1313" s="22"/>
      <c r="CG1313" s="22"/>
      <c r="CH1313" s="22"/>
      <c r="CI1313" s="22"/>
      <c r="CJ1313" s="22"/>
      <c r="CK1313" s="22"/>
      <c r="CL1313" s="22"/>
      <c r="CM1313" s="22"/>
      <c r="CN1313" s="22"/>
      <c r="CO1313" s="22"/>
      <c r="CP1313" s="22"/>
      <c r="CQ1313" s="22"/>
      <c r="CR1313" s="22"/>
      <c r="CS1313" s="22"/>
      <c r="CT1313" s="22"/>
      <c r="CU1313" s="22"/>
      <c r="CV1313" s="22"/>
      <c r="CW1313" s="22"/>
      <c r="CX1313" s="22">
        <v>1305</v>
      </c>
      <c r="CY1313" s="13" t="s">
        <v>2876</v>
      </c>
      <c r="CZ1313" s="14" t="s">
        <v>80</v>
      </c>
      <c r="DA1313" s="13" t="s">
        <v>95</v>
      </c>
      <c r="DB1313" s="13" t="s">
        <v>98</v>
      </c>
      <c r="DC1313" s="40"/>
      <c r="DD1313" s="13" t="str">
        <f t="shared" si="287"/>
        <v/>
      </c>
      <c r="DE1313" s="13" t="str">
        <f t="shared" si="288"/>
        <v/>
      </c>
      <c r="DF1313" s="13" t="str">
        <f t="shared" si="289"/>
        <v/>
      </c>
      <c r="DG1313" s="40">
        <f t="shared" si="290"/>
        <v>0</v>
      </c>
      <c r="DH1313" s="13" t="str">
        <f t="shared" si="284"/>
        <v/>
      </c>
      <c r="DI1313" s="22" t="str">
        <f t="shared" si="285"/>
        <v/>
      </c>
      <c r="DJ1313" s="13" t="str">
        <f>IF(DI1313="","",RANK(DI1313,$DI$9:$DI$1415,1)+COUNTIF($DI$9:DI1313,DI1313)-1)</f>
        <v/>
      </c>
      <c r="DK1313" s="13" t="str">
        <f t="shared" si="286"/>
        <v/>
      </c>
      <c r="DL1313" s="13" t="str">
        <f t="shared" si="291"/>
        <v/>
      </c>
      <c r="DM1313" s="14" t="str">
        <f t="shared" si="292"/>
        <v/>
      </c>
      <c r="DN1313" s="13" t="str">
        <f t="shared" si="293"/>
        <v/>
      </c>
      <c r="DO1313" s="40">
        <f t="shared" si="294"/>
        <v>0</v>
      </c>
      <c r="DP1313" s="40"/>
      <c r="DQ1313" s="13" t="str">
        <f t="shared" si="295"/>
        <v/>
      </c>
      <c r="DR1313" s="13"/>
      <c r="DS1313" s="13"/>
    </row>
    <row r="1314" spans="1:123" x14ac:dyDescent="0.2">
      <c r="A1314" s="22"/>
      <c r="B1314" s="22"/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22"/>
      <c r="AH1314" s="22"/>
      <c r="AI1314" s="22"/>
      <c r="AJ1314" s="22"/>
      <c r="AK1314" s="22"/>
      <c r="AL1314" s="22"/>
      <c r="AM1314" s="22"/>
      <c r="AN1314" s="22"/>
      <c r="AO1314" s="22"/>
      <c r="AP1314" s="22"/>
      <c r="AQ1314" s="22"/>
      <c r="AR1314" s="22"/>
      <c r="AS1314" s="22"/>
      <c r="AT1314" s="22"/>
      <c r="AU1314" s="22"/>
      <c r="AV1314" s="22"/>
      <c r="AW1314" s="22"/>
      <c r="AX1314" s="22"/>
      <c r="AY1314" s="22"/>
      <c r="AZ1314" s="22"/>
      <c r="BA1314" s="22"/>
      <c r="BB1314" s="22"/>
      <c r="BC1314" s="22"/>
      <c r="BD1314" s="22"/>
      <c r="BE1314" s="22"/>
      <c r="BF1314" s="22"/>
      <c r="BG1314" s="22"/>
      <c r="BH1314" s="22"/>
      <c r="BI1314" s="22"/>
      <c r="BJ1314" s="22"/>
      <c r="BK1314" s="22"/>
      <c r="BL1314" s="22"/>
      <c r="BM1314" s="22"/>
      <c r="BN1314" s="22"/>
      <c r="BO1314" s="22"/>
      <c r="BP1314" s="22"/>
      <c r="BQ1314" s="22"/>
      <c r="BR1314" s="22"/>
      <c r="BS1314" s="22"/>
      <c r="BT1314" s="22"/>
      <c r="BU1314" s="22"/>
      <c r="BV1314" s="22"/>
      <c r="BW1314" s="22"/>
      <c r="BX1314" s="22"/>
      <c r="BY1314" s="22"/>
      <c r="BZ1314" s="22"/>
      <c r="CA1314" s="22"/>
      <c r="CB1314" s="22"/>
      <c r="CC1314" s="22"/>
      <c r="CD1314" s="22"/>
      <c r="CE1314" s="22"/>
      <c r="CF1314" s="22"/>
      <c r="CG1314" s="22"/>
      <c r="CH1314" s="22"/>
      <c r="CI1314" s="22"/>
      <c r="CJ1314" s="22"/>
      <c r="CK1314" s="22"/>
      <c r="CL1314" s="22"/>
      <c r="CM1314" s="22"/>
      <c r="CN1314" s="22"/>
      <c r="CO1314" s="22"/>
      <c r="CP1314" s="22"/>
      <c r="CQ1314" s="22"/>
      <c r="CR1314" s="22"/>
      <c r="CS1314" s="22"/>
      <c r="CT1314" s="22"/>
      <c r="CU1314" s="22"/>
      <c r="CV1314" s="22"/>
      <c r="CW1314" s="22"/>
      <c r="CX1314" s="22">
        <v>1306</v>
      </c>
      <c r="CY1314" s="13" t="s">
        <v>2877</v>
      </c>
      <c r="CZ1314" s="14" t="s">
        <v>2878</v>
      </c>
      <c r="DA1314" s="13" t="s">
        <v>95</v>
      </c>
      <c r="DB1314" s="13" t="s">
        <v>98</v>
      </c>
      <c r="DC1314" s="40"/>
      <c r="DD1314" s="13" t="str">
        <f t="shared" si="287"/>
        <v/>
      </c>
      <c r="DE1314" s="13" t="str">
        <f t="shared" si="288"/>
        <v/>
      </c>
      <c r="DF1314" s="13" t="str">
        <f t="shared" si="289"/>
        <v/>
      </c>
      <c r="DG1314" s="40">
        <f t="shared" si="290"/>
        <v>0</v>
      </c>
      <c r="DH1314" s="13" t="str">
        <f t="shared" si="284"/>
        <v/>
      </c>
      <c r="DI1314" s="22" t="str">
        <f t="shared" si="285"/>
        <v/>
      </c>
      <c r="DJ1314" s="13" t="str">
        <f>IF(DI1314="","",RANK(DI1314,$DI$9:$DI$1415,1)+COUNTIF($DI$9:DI1314,DI1314)-1)</f>
        <v/>
      </c>
      <c r="DK1314" s="13" t="str">
        <f t="shared" si="286"/>
        <v/>
      </c>
      <c r="DL1314" s="13" t="str">
        <f t="shared" si="291"/>
        <v/>
      </c>
      <c r="DM1314" s="14" t="str">
        <f t="shared" si="292"/>
        <v/>
      </c>
      <c r="DN1314" s="13" t="str">
        <f t="shared" si="293"/>
        <v/>
      </c>
      <c r="DO1314" s="40">
        <f t="shared" si="294"/>
        <v>0</v>
      </c>
      <c r="DP1314" s="40"/>
      <c r="DQ1314" s="13" t="str">
        <f t="shared" si="295"/>
        <v/>
      </c>
      <c r="DR1314" s="13"/>
      <c r="DS1314" s="13"/>
    </row>
    <row r="1315" spans="1:123" x14ac:dyDescent="0.2">
      <c r="A1315" s="22"/>
      <c r="B1315" s="22"/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22"/>
      <c r="AH1315" s="22"/>
      <c r="AI1315" s="22"/>
      <c r="AJ1315" s="22"/>
      <c r="AK1315" s="22"/>
      <c r="AL1315" s="22"/>
      <c r="AM1315" s="22"/>
      <c r="AN1315" s="22"/>
      <c r="AO1315" s="22"/>
      <c r="AP1315" s="22"/>
      <c r="AQ1315" s="22"/>
      <c r="AR1315" s="22"/>
      <c r="AS1315" s="22"/>
      <c r="AT1315" s="22"/>
      <c r="AU1315" s="22"/>
      <c r="AV1315" s="22"/>
      <c r="AW1315" s="22"/>
      <c r="AX1315" s="22"/>
      <c r="AY1315" s="22"/>
      <c r="AZ1315" s="22"/>
      <c r="BA1315" s="22"/>
      <c r="BB1315" s="22"/>
      <c r="BC1315" s="22"/>
      <c r="BD1315" s="22"/>
      <c r="BE1315" s="22"/>
      <c r="BF1315" s="22"/>
      <c r="BG1315" s="22"/>
      <c r="BH1315" s="22"/>
      <c r="BI1315" s="22"/>
      <c r="BJ1315" s="22"/>
      <c r="BK1315" s="22"/>
      <c r="BL1315" s="22"/>
      <c r="BM1315" s="22"/>
      <c r="BN1315" s="22"/>
      <c r="BO1315" s="22"/>
      <c r="BP1315" s="22"/>
      <c r="BQ1315" s="22"/>
      <c r="BR1315" s="22"/>
      <c r="BS1315" s="22"/>
      <c r="BT1315" s="22"/>
      <c r="BU1315" s="22"/>
      <c r="BV1315" s="22"/>
      <c r="BW1315" s="22"/>
      <c r="BX1315" s="22"/>
      <c r="BY1315" s="22"/>
      <c r="BZ1315" s="22"/>
      <c r="CA1315" s="22"/>
      <c r="CB1315" s="22"/>
      <c r="CC1315" s="22"/>
      <c r="CD1315" s="22"/>
      <c r="CE1315" s="22"/>
      <c r="CF1315" s="22"/>
      <c r="CG1315" s="22"/>
      <c r="CH1315" s="22"/>
      <c r="CI1315" s="22"/>
      <c r="CJ1315" s="22"/>
      <c r="CK1315" s="22"/>
      <c r="CL1315" s="22"/>
      <c r="CM1315" s="22"/>
      <c r="CN1315" s="22"/>
      <c r="CO1315" s="22"/>
      <c r="CP1315" s="22"/>
      <c r="CQ1315" s="22"/>
      <c r="CR1315" s="22"/>
      <c r="CS1315" s="22"/>
      <c r="CT1315" s="22"/>
      <c r="CU1315" s="22"/>
      <c r="CV1315" s="22"/>
      <c r="CW1315" s="22"/>
      <c r="CX1315" s="22">
        <v>1307</v>
      </c>
      <c r="CY1315" s="13" t="s">
        <v>2879</v>
      </c>
      <c r="CZ1315" s="14" t="s">
        <v>2880</v>
      </c>
      <c r="DA1315" s="13" t="s">
        <v>95</v>
      </c>
      <c r="DB1315" s="13" t="s">
        <v>98</v>
      </c>
      <c r="DC1315" s="40"/>
      <c r="DD1315" s="13" t="str">
        <f t="shared" si="287"/>
        <v/>
      </c>
      <c r="DE1315" s="13" t="str">
        <f t="shared" si="288"/>
        <v/>
      </c>
      <c r="DF1315" s="13" t="str">
        <f t="shared" si="289"/>
        <v/>
      </c>
      <c r="DG1315" s="40">
        <f t="shared" si="290"/>
        <v>0</v>
      </c>
      <c r="DH1315" s="13" t="str">
        <f t="shared" si="284"/>
        <v/>
      </c>
      <c r="DI1315" s="22" t="str">
        <f t="shared" si="285"/>
        <v/>
      </c>
      <c r="DJ1315" s="13" t="str">
        <f>IF(DI1315="","",RANK(DI1315,$DI$9:$DI$1415,1)+COUNTIF($DI$9:DI1315,DI1315)-1)</f>
        <v/>
      </c>
      <c r="DK1315" s="13" t="str">
        <f t="shared" si="286"/>
        <v/>
      </c>
      <c r="DL1315" s="13" t="str">
        <f t="shared" si="291"/>
        <v/>
      </c>
      <c r="DM1315" s="14" t="str">
        <f t="shared" si="292"/>
        <v/>
      </c>
      <c r="DN1315" s="13" t="str">
        <f t="shared" si="293"/>
        <v/>
      </c>
      <c r="DO1315" s="40">
        <f t="shared" si="294"/>
        <v>0</v>
      </c>
      <c r="DP1315" s="40"/>
      <c r="DQ1315" s="13" t="str">
        <f t="shared" si="295"/>
        <v/>
      </c>
      <c r="DR1315" s="13"/>
      <c r="DS1315" s="13"/>
    </row>
    <row r="1316" spans="1:123" x14ac:dyDescent="0.2">
      <c r="A1316" s="22"/>
      <c r="B1316" s="22"/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22"/>
      <c r="AH1316" s="22"/>
      <c r="AI1316" s="22"/>
      <c r="AJ1316" s="22"/>
      <c r="AK1316" s="22"/>
      <c r="AL1316" s="22"/>
      <c r="AM1316" s="22"/>
      <c r="AN1316" s="22"/>
      <c r="AO1316" s="22"/>
      <c r="AP1316" s="22"/>
      <c r="AQ1316" s="22"/>
      <c r="AR1316" s="22"/>
      <c r="AS1316" s="22"/>
      <c r="AT1316" s="22"/>
      <c r="AU1316" s="22"/>
      <c r="AV1316" s="22"/>
      <c r="AW1316" s="22"/>
      <c r="AX1316" s="22"/>
      <c r="AY1316" s="22"/>
      <c r="AZ1316" s="22"/>
      <c r="BA1316" s="22"/>
      <c r="BB1316" s="22"/>
      <c r="BC1316" s="22"/>
      <c r="BD1316" s="22"/>
      <c r="BE1316" s="22"/>
      <c r="BF1316" s="22"/>
      <c r="BG1316" s="22"/>
      <c r="BH1316" s="22"/>
      <c r="BI1316" s="22"/>
      <c r="BJ1316" s="22"/>
      <c r="BK1316" s="22"/>
      <c r="BL1316" s="22"/>
      <c r="BM1316" s="22"/>
      <c r="BN1316" s="22"/>
      <c r="BO1316" s="22"/>
      <c r="BP1316" s="22"/>
      <c r="BQ1316" s="22"/>
      <c r="BR1316" s="22"/>
      <c r="BS1316" s="22"/>
      <c r="BT1316" s="22"/>
      <c r="BU1316" s="22"/>
      <c r="BV1316" s="22"/>
      <c r="BW1316" s="22"/>
      <c r="BX1316" s="22"/>
      <c r="BY1316" s="22"/>
      <c r="BZ1316" s="22"/>
      <c r="CA1316" s="22"/>
      <c r="CB1316" s="22"/>
      <c r="CC1316" s="22"/>
      <c r="CD1316" s="22"/>
      <c r="CE1316" s="22"/>
      <c r="CF1316" s="22"/>
      <c r="CG1316" s="22"/>
      <c r="CH1316" s="22"/>
      <c r="CI1316" s="22"/>
      <c r="CJ1316" s="22"/>
      <c r="CK1316" s="22"/>
      <c r="CL1316" s="22"/>
      <c r="CM1316" s="22"/>
      <c r="CN1316" s="22"/>
      <c r="CO1316" s="22"/>
      <c r="CP1316" s="22"/>
      <c r="CQ1316" s="22"/>
      <c r="CR1316" s="22"/>
      <c r="CS1316" s="22"/>
      <c r="CT1316" s="22"/>
      <c r="CU1316" s="22"/>
      <c r="CV1316" s="22"/>
      <c r="CW1316" s="22"/>
      <c r="CX1316" s="22">
        <v>1308</v>
      </c>
      <c r="CY1316" s="13" t="s">
        <v>2881</v>
      </c>
      <c r="CZ1316" s="14" t="s">
        <v>2882</v>
      </c>
      <c r="DA1316" s="13" t="s">
        <v>95</v>
      </c>
      <c r="DB1316" s="13" t="s">
        <v>98</v>
      </c>
      <c r="DC1316" s="40"/>
      <c r="DD1316" s="13" t="str">
        <f t="shared" si="287"/>
        <v/>
      </c>
      <c r="DE1316" s="13" t="str">
        <f t="shared" si="288"/>
        <v/>
      </c>
      <c r="DF1316" s="13" t="str">
        <f t="shared" si="289"/>
        <v/>
      </c>
      <c r="DG1316" s="40">
        <f t="shared" si="290"/>
        <v>0</v>
      </c>
      <c r="DH1316" s="13" t="str">
        <f t="shared" si="284"/>
        <v/>
      </c>
      <c r="DI1316" s="22" t="str">
        <f t="shared" si="285"/>
        <v/>
      </c>
      <c r="DJ1316" s="13" t="str">
        <f>IF(DI1316="","",RANK(DI1316,$DI$9:$DI$1415,1)+COUNTIF($DI$9:DI1316,DI1316)-1)</f>
        <v/>
      </c>
      <c r="DK1316" s="13" t="str">
        <f t="shared" si="286"/>
        <v/>
      </c>
      <c r="DL1316" s="13" t="str">
        <f t="shared" si="291"/>
        <v/>
      </c>
      <c r="DM1316" s="14" t="str">
        <f t="shared" si="292"/>
        <v/>
      </c>
      <c r="DN1316" s="13" t="str">
        <f t="shared" si="293"/>
        <v/>
      </c>
      <c r="DO1316" s="40">
        <f t="shared" si="294"/>
        <v>0</v>
      </c>
      <c r="DP1316" s="40"/>
      <c r="DQ1316" s="13" t="str">
        <f t="shared" si="295"/>
        <v/>
      </c>
      <c r="DR1316" s="13"/>
      <c r="DS1316" s="13"/>
    </row>
    <row r="1317" spans="1:123" x14ac:dyDescent="0.2">
      <c r="A1317" s="22"/>
      <c r="B1317" s="22"/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22"/>
      <c r="AH1317" s="22"/>
      <c r="AI1317" s="22"/>
      <c r="AJ1317" s="22"/>
      <c r="AK1317" s="22"/>
      <c r="AL1317" s="22"/>
      <c r="AM1317" s="22"/>
      <c r="AN1317" s="22"/>
      <c r="AO1317" s="22"/>
      <c r="AP1317" s="22"/>
      <c r="AQ1317" s="22"/>
      <c r="AR1317" s="22"/>
      <c r="AS1317" s="22"/>
      <c r="AT1317" s="22"/>
      <c r="AU1317" s="22"/>
      <c r="AV1317" s="22"/>
      <c r="AW1317" s="22"/>
      <c r="AX1317" s="22"/>
      <c r="AY1317" s="22"/>
      <c r="AZ1317" s="22"/>
      <c r="BA1317" s="22"/>
      <c r="BB1317" s="22"/>
      <c r="BC1317" s="22"/>
      <c r="BD1317" s="22"/>
      <c r="BE1317" s="22"/>
      <c r="BF1317" s="22"/>
      <c r="BG1317" s="22"/>
      <c r="BH1317" s="22"/>
      <c r="BI1317" s="22"/>
      <c r="BJ1317" s="22"/>
      <c r="BK1317" s="22"/>
      <c r="BL1317" s="22"/>
      <c r="BM1317" s="22"/>
      <c r="BN1317" s="22"/>
      <c r="BO1317" s="22"/>
      <c r="BP1317" s="22"/>
      <c r="BQ1317" s="22"/>
      <c r="BR1317" s="22"/>
      <c r="BS1317" s="22"/>
      <c r="BT1317" s="22"/>
      <c r="BU1317" s="22"/>
      <c r="BV1317" s="22"/>
      <c r="BW1317" s="22"/>
      <c r="BX1317" s="22"/>
      <c r="BY1317" s="22"/>
      <c r="BZ1317" s="22"/>
      <c r="CA1317" s="22"/>
      <c r="CB1317" s="22"/>
      <c r="CC1317" s="22"/>
      <c r="CD1317" s="22"/>
      <c r="CE1317" s="22"/>
      <c r="CF1317" s="22"/>
      <c r="CG1317" s="22"/>
      <c r="CH1317" s="22"/>
      <c r="CI1317" s="22"/>
      <c r="CJ1317" s="22"/>
      <c r="CK1317" s="22"/>
      <c r="CL1317" s="22"/>
      <c r="CM1317" s="22"/>
      <c r="CN1317" s="22"/>
      <c r="CO1317" s="22"/>
      <c r="CP1317" s="22"/>
      <c r="CQ1317" s="22"/>
      <c r="CR1317" s="22"/>
      <c r="CS1317" s="22"/>
      <c r="CT1317" s="22"/>
      <c r="CU1317" s="22"/>
      <c r="CV1317" s="22"/>
      <c r="CW1317" s="22"/>
      <c r="CX1317" s="22">
        <v>1309</v>
      </c>
      <c r="CY1317" s="13" t="s">
        <v>2883</v>
      </c>
      <c r="CZ1317" s="14" t="s">
        <v>2884</v>
      </c>
      <c r="DA1317" s="13" t="s">
        <v>95</v>
      </c>
      <c r="DB1317" s="13" t="s">
        <v>98</v>
      </c>
      <c r="DC1317" s="40"/>
      <c r="DD1317" s="13" t="str">
        <f t="shared" si="287"/>
        <v/>
      </c>
      <c r="DE1317" s="13" t="str">
        <f t="shared" si="288"/>
        <v/>
      </c>
      <c r="DF1317" s="13" t="str">
        <f t="shared" si="289"/>
        <v/>
      </c>
      <c r="DG1317" s="40">
        <f t="shared" si="290"/>
        <v>0</v>
      </c>
      <c r="DH1317" s="13" t="str">
        <f t="shared" si="284"/>
        <v/>
      </c>
      <c r="DI1317" s="22" t="str">
        <f t="shared" si="285"/>
        <v/>
      </c>
      <c r="DJ1317" s="13" t="str">
        <f>IF(DI1317="","",RANK(DI1317,$DI$9:$DI$1415,1)+COUNTIF($DI$9:DI1317,DI1317)-1)</f>
        <v/>
      </c>
      <c r="DK1317" s="13" t="str">
        <f t="shared" si="286"/>
        <v/>
      </c>
      <c r="DL1317" s="13" t="str">
        <f t="shared" si="291"/>
        <v/>
      </c>
      <c r="DM1317" s="14" t="str">
        <f t="shared" si="292"/>
        <v/>
      </c>
      <c r="DN1317" s="13" t="str">
        <f t="shared" si="293"/>
        <v/>
      </c>
      <c r="DO1317" s="40">
        <f t="shared" si="294"/>
        <v>0</v>
      </c>
      <c r="DP1317" s="40"/>
      <c r="DQ1317" s="13" t="str">
        <f t="shared" si="295"/>
        <v/>
      </c>
      <c r="DR1317" s="13"/>
      <c r="DS1317" s="13"/>
    </row>
    <row r="1318" spans="1:123" x14ac:dyDescent="0.2">
      <c r="A1318" s="22"/>
      <c r="B1318" s="22"/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22"/>
      <c r="AH1318" s="22"/>
      <c r="AI1318" s="22"/>
      <c r="AJ1318" s="22"/>
      <c r="AK1318" s="22"/>
      <c r="AL1318" s="22"/>
      <c r="AM1318" s="22"/>
      <c r="AN1318" s="22"/>
      <c r="AO1318" s="22"/>
      <c r="AP1318" s="22"/>
      <c r="AQ1318" s="22"/>
      <c r="AR1318" s="22"/>
      <c r="AS1318" s="22"/>
      <c r="AT1318" s="22"/>
      <c r="AU1318" s="22"/>
      <c r="AV1318" s="22"/>
      <c r="AW1318" s="22"/>
      <c r="AX1318" s="22"/>
      <c r="AY1318" s="22"/>
      <c r="AZ1318" s="22"/>
      <c r="BA1318" s="22"/>
      <c r="BB1318" s="22"/>
      <c r="BC1318" s="22"/>
      <c r="BD1318" s="22"/>
      <c r="BE1318" s="22"/>
      <c r="BF1318" s="22"/>
      <c r="BG1318" s="22"/>
      <c r="BH1318" s="22"/>
      <c r="BI1318" s="22"/>
      <c r="BJ1318" s="22"/>
      <c r="BK1318" s="22"/>
      <c r="BL1318" s="22"/>
      <c r="BM1318" s="22"/>
      <c r="BN1318" s="22"/>
      <c r="BO1318" s="22"/>
      <c r="BP1318" s="22"/>
      <c r="BQ1318" s="22"/>
      <c r="BR1318" s="22"/>
      <c r="BS1318" s="22"/>
      <c r="BT1318" s="22"/>
      <c r="BU1318" s="22"/>
      <c r="BV1318" s="22"/>
      <c r="BW1318" s="22"/>
      <c r="BX1318" s="22"/>
      <c r="BY1318" s="22"/>
      <c r="BZ1318" s="22"/>
      <c r="CA1318" s="22"/>
      <c r="CB1318" s="22"/>
      <c r="CC1318" s="22"/>
      <c r="CD1318" s="22"/>
      <c r="CE1318" s="22"/>
      <c r="CF1318" s="22"/>
      <c r="CG1318" s="22"/>
      <c r="CH1318" s="22"/>
      <c r="CI1318" s="22"/>
      <c r="CJ1318" s="22"/>
      <c r="CK1318" s="22"/>
      <c r="CL1318" s="22"/>
      <c r="CM1318" s="22"/>
      <c r="CN1318" s="22"/>
      <c r="CO1318" s="22"/>
      <c r="CP1318" s="22"/>
      <c r="CQ1318" s="22"/>
      <c r="CR1318" s="22"/>
      <c r="CS1318" s="22"/>
      <c r="CT1318" s="22"/>
      <c r="CU1318" s="22"/>
      <c r="CV1318" s="22"/>
      <c r="CW1318" s="22"/>
      <c r="CX1318" s="22">
        <v>1310</v>
      </c>
      <c r="CY1318" s="13" t="s">
        <v>2885</v>
      </c>
      <c r="CZ1318" s="14" t="s">
        <v>2886</v>
      </c>
      <c r="DA1318" s="13" t="s">
        <v>95</v>
      </c>
      <c r="DB1318" s="13" t="s">
        <v>98</v>
      </c>
      <c r="DC1318" s="40"/>
      <c r="DD1318" s="13" t="str">
        <f t="shared" si="287"/>
        <v/>
      </c>
      <c r="DE1318" s="13" t="str">
        <f t="shared" si="288"/>
        <v/>
      </c>
      <c r="DF1318" s="13" t="str">
        <f t="shared" si="289"/>
        <v/>
      </c>
      <c r="DG1318" s="40">
        <f t="shared" si="290"/>
        <v>0</v>
      </c>
      <c r="DH1318" s="13" t="str">
        <f t="shared" si="284"/>
        <v/>
      </c>
      <c r="DI1318" s="22" t="str">
        <f t="shared" si="285"/>
        <v/>
      </c>
      <c r="DJ1318" s="13" t="str">
        <f>IF(DI1318="","",RANK(DI1318,$DI$9:$DI$1415,1)+COUNTIF($DI$9:DI1318,DI1318)-1)</f>
        <v/>
      </c>
      <c r="DK1318" s="13" t="str">
        <f t="shared" si="286"/>
        <v/>
      </c>
      <c r="DL1318" s="13" t="str">
        <f t="shared" si="291"/>
        <v/>
      </c>
      <c r="DM1318" s="14" t="str">
        <f t="shared" si="292"/>
        <v/>
      </c>
      <c r="DN1318" s="13" t="str">
        <f t="shared" si="293"/>
        <v/>
      </c>
      <c r="DO1318" s="40">
        <f t="shared" si="294"/>
        <v>0</v>
      </c>
      <c r="DP1318" s="40"/>
      <c r="DQ1318" s="13" t="str">
        <f t="shared" si="295"/>
        <v/>
      </c>
      <c r="DR1318" s="13"/>
      <c r="DS1318" s="13"/>
    </row>
    <row r="1319" spans="1:123" x14ac:dyDescent="0.2">
      <c r="A1319" s="22"/>
      <c r="B1319" s="22"/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22"/>
      <c r="AH1319" s="22"/>
      <c r="AI1319" s="22"/>
      <c r="AJ1319" s="22"/>
      <c r="AK1319" s="22"/>
      <c r="AL1319" s="22"/>
      <c r="AM1319" s="22"/>
      <c r="AN1319" s="22"/>
      <c r="AO1319" s="22"/>
      <c r="AP1319" s="22"/>
      <c r="AQ1319" s="22"/>
      <c r="AR1319" s="22"/>
      <c r="AS1319" s="22"/>
      <c r="AT1319" s="22"/>
      <c r="AU1319" s="22"/>
      <c r="AV1319" s="22"/>
      <c r="AW1319" s="22"/>
      <c r="AX1319" s="22"/>
      <c r="AY1319" s="22"/>
      <c r="AZ1319" s="22"/>
      <c r="BA1319" s="22"/>
      <c r="BB1319" s="22"/>
      <c r="BC1319" s="22"/>
      <c r="BD1319" s="22"/>
      <c r="BE1319" s="22"/>
      <c r="BF1319" s="22"/>
      <c r="BG1319" s="22"/>
      <c r="BH1319" s="22"/>
      <c r="BI1319" s="22"/>
      <c r="BJ1319" s="22"/>
      <c r="BK1319" s="22"/>
      <c r="BL1319" s="22"/>
      <c r="BM1319" s="22"/>
      <c r="BN1319" s="22"/>
      <c r="BO1319" s="22"/>
      <c r="BP1319" s="22"/>
      <c r="BQ1319" s="22"/>
      <c r="BR1319" s="22"/>
      <c r="BS1319" s="22"/>
      <c r="BT1319" s="22"/>
      <c r="BU1319" s="22"/>
      <c r="BV1319" s="22"/>
      <c r="BW1319" s="22"/>
      <c r="BX1319" s="22"/>
      <c r="BY1319" s="22"/>
      <c r="BZ1319" s="22"/>
      <c r="CA1319" s="22"/>
      <c r="CB1319" s="22"/>
      <c r="CC1319" s="22"/>
      <c r="CD1319" s="22"/>
      <c r="CE1319" s="22"/>
      <c r="CF1319" s="22"/>
      <c r="CG1319" s="22"/>
      <c r="CH1319" s="22"/>
      <c r="CI1319" s="22"/>
      <c r="CJ1319" s="22"/>
      <c r="CK1319" s="22"/>
      <c r="CL1319" s="22"/>
      <c r="CM1319" s="22"/>
      <c r="CN1319" s="22"/>
      <c r="CO1319" s="22"/>
      <c r="CP1319" s="22"/>
      <c r="CQ1319" s="22"/>
      <c r="CR1319" s="22"/>
      <c r="CS1319" s="22"/>
      <c r="CT1319" s="22"/>
      <c r="CU1319" s="22"/>
      <c r="CV1319" s="22"/>
      <c r="CW1319" s="22"/>
      <c r="CX1319" s="22">
        <v>1311</v>
      </c>
      <c r="CY1319" s="13" t="s">
        <v>2887</v>
      </c>
      <c r="CZ1319" s="14" t="s">
        <v>2888</v>
      </c>
      <c r="DA1319" s="13" t="s">
        <v>95</v>
      </c>
      <c r="DB1319" s="13" t="s">
        <v>98</v>
      </c>
      <c r="DC1319" s="40"/>
      <c r="DD1319" s="13" t="str">
        <f t="shared" si="287"/>
        <v/>
      </c>
      <c r="DE1319" s="13" t="str">
        <f t="shared" si="288"/>
        <v/>
      </c>
      <c r="DF1319" s="13" t="str">
        <f t="shared" si="289"/>
        <v/>
      </c>
      <c r="DG1319" s="40">
        <f t="shared" si="290"/>
        <v>0</v>
      </c>
      <c r="DH1319" s="13" t="str">
        <f t="shared" si="284"/>
        <v/>
      </c>
      <c r="DI1319" s="22" t="str">
        <f t="shared" si="285"/>
        <v/>
      </c>
      <c r="DJ1319" s="13" t="str">
        <f>IF(DI1319="","",RANK(DI1319,$DI$9:$DI$1415,1)+COUNTIF($DI$9:DI1319,DI1319)-1)</f>
        <v/>
      </c>
      <c r="DK1319" s="13" t="str">
        <f t="shared" si="286"/>
        <v/>
      </c>
      <c r="DL1319" s="13" t="str">
        <f t="shared" si="291"/>
        <v/>
      </c>
      <c r="DM1319" s="14" t="str">
        <f t="shared" si="292"/>
        <v/>
      </c>
      <c r="DN1319" s="13" t="str">
        <f t="shared" si="293"/>
        <v/>
      </c>
      <c r="DO1319" s="40">
        <f t="shared" si="294"/>
        <v>0</v>
      </c>
      <c r="DP1319" s="40"/>
      <c r="DQ1319" s="13" t="str">
        <f t="shared" si="295"/>
        <v/>
      </c>
      <c r="DR1319" s="13"/>
      <c r="DS1319" s="13"/>
    </row>
    <row r="1320" spans="1:123" x14ac:dyDescent="0.2">
      <c r="A1320" s="22"/>
      <c r="B1320" s="22"/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22"/>
      <c r="AH1320" s="22"/>
      <c r="AI1320" s="22"/>
      <c r="AJ1320" s="22"/>
      <c r="AK1320" s="22"/>
      <c r="AL1320" s="22"/>
      <c r="AM1320" s="22"/>
      <c r="AN1320" s="22"/>
      <c r="AO1320" s="22"/>
      <c r="AP1320" s="22"/>
      <c r="AQ1320" s="22"/>
      <c r="AR1320" s="22"/>
      <c r="AS1320" s="22"/>
      <c r="AT1320" s="22"/>
      <c r="AU1320" s="22"/>
      <c r="AV1320" s="22"/>
      <c r="AW1320" s="22"/>
      <c r="AX1320" s="22"/>
      <c r="AY1320" s="22"/>
      <c r="AZ1320" s="22"/>
      <c r="BA1320" s="22"/>
      <c r="BB1320" s="22"/>
      <c r="BC1320" s="22"/>
      <c r="BD1320" s="22"/>
      <c r="BE1320" s="22"/>
      <c r="BF1320" s="22"/>
      <c r="BG1320" s="22"/>
      <c r="BH1320" s="22"/>
      <c r="BI1320" s="22"/>
      <c r="BJ1320" s="22"/>
      <c r="BK1320" s="22"/>
      <c r="BL1320" s="22"/>
      <c r="BM1320" s="22"/>
      <c r="BN1320" s="22"/>
      <c r="BO1320" s="22"/>
      <c r="BP1320" s="22"/>
      <c r="BQ1320" s="22"/>
      <c r="BR1320" s="22"/>
      <c r="BS1320" s="22"/>
      <c r="BT1320" s="22"/>
      <c r="BU1320" s="22"/>
      <c r="BV1320" s="22"/>
      <c r="BW1320" s="22"/>
      <c r="BX1320" s="22"/>
      <c r="BY1320" s="22"/>
      <c r="BZ1320" s="22"/>
      <c r="CA1320" s="22"/>
      <c r="CB1320" s="22"/>
      <c r="CC1320" s="22"/>
      <c r="CD1320" s="22"/>
      <c r="CE1320" s="22"/>
      <c r="CF1320" s="22"/>
      <c r="CG1320" s="22"/>
      <c r="CH1320" s="22"/>
      <c r="CI1320" s="22"/>
      <c r="CJ1320" s="22"/>
      <c r="CK1320" s="22"/>
      <c r="CL1320" s="22"/>
      <c r="CM1320" s="22"/>
      <c r="CN1320" s="22"/>
      <c r="CO1320" s="22"/>
      <c r="CP1320" s="22"/>
      <c r="CQ1320" s="22"/>
      <c r="CR1320" s="22"/>
      <c r="CS1320" s="22"/>
      <c r="CT1320" s="22"/>
      <c r="CU1320" s="22"/>
      <c r="CV1320" s="22"/>
      <c r="CW1320" s="22"/>
      <c r="CX1320" s="22">
        <v>1312</v>
      </c>
      <c r="CY1320" s="13" t="s">
        <v>2889</v>
      </c>
      <c r="CZ1320" s="14" t="s">
        <v>2890</v>
      </c>
      <c r="DA1320" s="13" t="s">
        <v>96</v>
      </c>
      <c r="DB1320" s="13" t="s">
        <v>98</v>
      </c>
      <c r="DC1320" s="40"/>
      <c r="DD1320" s="13" t="str">
        <f t="shared" si="287"/>
        <v/>
      </c>
      <c r="DE1320" s="13" t="str">
        <f t="shared" si="288"/>
        <v/>
      </c>
      <c r="DF1320" s="13" t="str">
        <f t="shared" si="289"/>
        <v/>
      </c>
      <c r="DG1320" s="40">
        <f t="shared" si="290"/>
        <v>0</v>
      </c>
      <c r="DH1320" s="13" t="str">
        <f t="shared" si="284"/>
        <v/>
      </c>
      <c r="DI1320" s="22" t="str">
        <f t="shared" si="285"/>
        <v/>
      </c>
      <c r="DJ1320" s="13" t="str">
        <f>IF(DI1320="","",RANK(DI1320,$DI$9:$DI$1415,1)+COUNTIF($DI$9:DI1320,DI1320)-1)</f>
        <v/>
      </c>
      <c r="DK1320" s="13" t="str">
        <f t="shared" si="286"/>
        <v/>
      </c>
      <c r="DL1320" s="13" t="str">
        <f t="shared" si="291"/>
        <v/>
      </c>
      <c r="DM1320" s="14" t="str">
        <f t="shared" si="292"/>
        <v/>
      </c>
      <c r="DN1320" s="13" t="str">
        <f t="shared" si="293"/>
        <v/>
      </c>
      <c r="DO1320" s="40">
        <f t="shared" si="294"/>
        <v>0</v>
      </c>
      <c r="DP1320" s="40"/>
      <c r="DQ1320" s="13" t="str">
        <f t="shared" si="295"/>
        <v/>
      </c>
      <c r="DR1320" s="13"/>
      <c r="DS1320" s="13"/>
    </row>
    <row r="1321" spans="1:123" x14ac:dyDescent="0.2">
      <c r="A1321" s="22"/>
      <c r="B1321" s="22"/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22"/>
      <c r="AH1321" s="22"/>
      <c r="AI1321" s="22"/>
      <c r="AJ1321" s="22"/>
      <c r="AK1321" s="22"/>
      <c r="AL1321" s="22"/>
      <c r="AM1321" s="22"/>
      <c r="AN1321" s="22"/>
      <c r="AO1321" s="22"/>
      <c r="AP1321" s="22"/>
      <c r="AQ1321" s="22"/>
      <c r="AR1321" s="22"/>
      <c r="AS1321" s="22"/>
      <c r="AT1321" s="22"/>
      <c r="AU1321" s="22"/>
      <c r="AV1321" s="22"/>
      <c r="AW1321" s="22"/>
      <c r="AX1321" s="22"/>
      <c r="AY1321" s="22"/>
      <c r="AZ1321" s="22"/>
      <c r="BA1321" s="22"/>
      <c r="BB1321" s="22"/>
      <c r="BC1321" s="22"/>
      <c r="BD1321" s="22"/>
      <c r="BE1321" s="22"/>
      <c r="BF1321" s="22"/>
      <c r="BG1321" s="22"/>
      <c r="BH1321" s="22"/>
      <c r="BI1321" s="22"/>
      <c r="BJ1321" s="22"/>
      <c r="BK1321" s="22"/>
      <c r="BL1321" s="22"/>
      <c r="BM1321" s="22"/>
      <c r="BN1321" s="22"/>
      <c r="BO1321" s="22"/>
      <c r="BP1321" s="22"/>
      <c r="BQ1321" s="22"/>
      <c r="BR1321" s="22"/>
      <c r="BS1321" s="22"/>
      <c r="BT1321" s="22"/>
      <c r="BU1321" s="22"/>
      <c r="BV1321" s="22"/>
      <c r="BW1321" s="22"/>
      <c r="BX1321" s="22"/>
      <c r="BY1321" s="22"/>
      <c r="BZ1321" s="22"/>
      <c r="CA1321" s="22"/>
      <c r="CB1321" s="22"/>
      <c r="CC1321" s="22"/>
      <c r="CD1321" s="22"/>
      <c r="CE1321" s="22"/>
      <c r="CF1321" s="22"/>
      <c r="CG1321" s="22"/>
      <c r="CH1321" s="22"/>
      <c r="CI1321" s="22"/>
      <c r="CJ1321" s="22"/>
      <c r="CK1321" s="22"/>
      <c r="CL1321" s="22"/>
      <c r="CM1321" s="22"/>
      <c r="CN1321" s="22"/>
      <c r="CO1321" s="22"/>
      <c r="CP1321" s="22"/>
      <c r="CQ1321" s="22"/>
      <c r="CR1321" s="22"/>
      <c r="CS1321" s="22"/>
      <c r="CT1321" s="22"/>
      <c r="CU1321" s="22"/>
      <c r="CV1321" s="22"/>
      <c r="CW1321" s="22"/>
      <c r="CX1321" s="22">
        <v>1313</v>
      </c>
      <c r="CY1321" s="13" t="s">
        <v>2891</v>
      </c>
      <c r="CZ1321" s="14" t="s">
        <v>2892</v>
      </c>
      <c r="DA1321" s="13" t="s">
        <v>95</v>
      </c>
      <c r="DB1321" s="13" t="s">
        <v>98</v>
      </c>
      <c r="DC1321" s="40"/>
      <c r="DD1321" s="13" t="str">
        <f t="shared" si="287"/>
        <v/>
      </c>
      <c r="DE1321" s="13" t="str">
        <f t="shared" si="288"/>
        <v/>
      </c>
      <c r="DF1321" s="13" t="str">
        <f t="shared" si="289"/>
        <v/>
      </c>
      <c r="DG1321" s="40">
        <f t="shared" si="290"/>
        <v>0</v>
      </c>
      <c r="DH1321" s="13" t="str">
        <f t="shared" si="284"/>
        <v/>
      </c>
      <c r="DI1321" s="22" t="str">
        <f t="shared" si="285"/>
        <v/>
      </c>
      <c r="DJ1321" s="13" t="str">
        <f>IF(DI1321="","",RANK(DI1321,$DI$9:$DI$1415,1)+COUNTIF($DI$9:DI1321,DI1321)-1)</f>
        <v/>
      </c>
      <c r="DK1321" s="13" t="str">
        <f t="shared" si="286"/>
        <v/>
      </c>
      <c r="DL1321" s="13" t="str">
        <f t="shared" si="291"/>
        <v/>
      </c>
      <c r="DM1321" s="14" t="str">
        <f t="shared" si="292"/>
        <v/>
      </c>
      <c r="DN1321" s="13" t="str">
        <f t="shared" si="293"/>
        <v/>
      </c>
      <c r="DO1321" s="40">
        <f t="shared" si="294"/>
        <v>0</v>
      </c>
      <c r="DP1321" s="40"/>
      <c r="DQ1321" s="13" t="str">
        <f t="shared" si="295"/>
        <v/>
      </c>
      <c r="DR1321" s="13"/>
      <c r="DS1321" s="13"/>
    </row>
    <row r="1322" spans="1:123" x14ac:dyDescent="0.2">
      <c r="A1322" s="22"/>
      <c r="B1322" s="22"/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22"/>
      <c r="AH1322" s="22"/>
      <c r="AI1322" s="22"/>
      <c r="AJ1322" s="22"/>
      <c r="AK1322" s="22"/>
      <c r="AL1322" s="22"/>
      <c r="AM1322" s="22"/>
      <c r="AN1322" s="22"/>
      <c r="AO1322" s="22"/>
      <c r="AP1322" s="22"/>
      <c r="AQ1322" s="22"/>
      <c r="AR1322" s="22"/>
      <c r="AS1322" s="22"/>
      <c r="AT1322" s="22"/>
      <c r="AU1322" s="22"/>
      <c r="AV1322" s="22"/>
      <c r="AW1322" s="22"/>
      <c r="AX1322" s="22"/>
      <c r="AY1322" s="22"/>
      <c r="AZ1322" s="22"/>
      <c r="BA1322" s="22"/>
      <c r="BB1322" s="22"/>
      <c r="BC1322" s="22"/>
      <c r="BD1322" s="22"/>
      <c r="BE1322" s="22"/>
      <c r="BF1322" s="22"/>
      <c r="BG1322" s="22"/>
      <c r="BH1322" s="22"/>
      <c r="BI1322" s="22"/>
      <c r="BJ1322" s="22"/>
      <c r="BK1322" s="22"/>
      <c r="BL1322" s="22"/>
      <c r="BM1322" s="22"/>
      <c r="BN1322" s="22"/>
      <c r="BO1322" s="22"/>
      <c r="BP1322" s="22"/>
      <c r="BQ1322" s="22"/>
      <c r="BR1322" s="22"/>
      <c r="BS1322" s="22"/>
      <c r="BT1322" s="22"/>
      <c r="BU1322" s="22"/>
      <c r="BV1322" s="22"/>
      <c r="BW1322" s="22"/>
      <c r="BX1322" s="22"/>
      <c r="BY1322" s="22"/>
      <c r="BZ1322" s="22"/>
      <c r="CA1322" s="22"/>
      <c r="CB1322" s="22"/>
      <c r="CC1322" s="22"/>
      <c r="CD1322" s="22"/>
      <c r="CE1322" s="22"/>
      <c r="CF1322" s="22"/>
      <c r="CG1322" s="22"/>
      <c r="CH1322" s="22"/>
      <c r="CI1322" s="22"/>
      <c r="CJ1322" s="22"/>
      <c r="CK1322" s="22"/>
      <c r="CL1322" s="22"/>
      <c r="CM1322" s="22"/>
      <c r="CN1322" s="22"/>
      <c r="CO1322" s="22"/>
      <c r="CP1322" s="22"/>
      <c r="CQ1322" s="22"/>
      <c r="CR1322" s="22"/>
      <c r="CS1322" s="22"/>
      <c r="CT1322" s="22"/>
      <c r="CU1322" s="22"/>
      <c r="CV1322" s="22"/>
      <c r="CW1322" s="22"/>
      <c r="CX1322" s="22">
        <v>1314</v>
      </c>
      <c r="CY1322" s="13" t="s">
        <v>2893</v>
      </c>
      <c r="CZ1322" s="14" t="s">
        <v>2894</v>
      </c>
      <c r="DA1322" s="13" t="s">
        <v>95</v>
      </c>
      <c r="DB1322" s="13" t="s">
        <v>98</v>
      </c>
      <c r="DC1322" s="40"/>
      <c r="DD1322" s="13" t="str">
        <f t="shared" si="287"/>
        <v/>
      </c>
      <c r="DE1322" s="13" t="str">
        <f t="shared" si="288"/>
        <v/>
      </c>
      <c r="DF1322" s="13" t="str">
        <f t="shared" si="289"/>
        <v/>
      </c>
      <c r="DG1322" s="40">
        <f t="shared" si="290"/>
        <v>0</v>
      </c>
      <c r="DH1322" s="13" t="str">
        <f t="shared" si="284"/>
        <v/>
      </c>
      <c r="DI1322" s="22" t="str">
        <f t="shared" si="285"/>
        <v/>
      </c>
      <c r="DJ1322" s="13" t="str">
        <f>IF(DI1322="","",RANK(DI1322,$DI$9:$DI$1415,1)+COUNTIF($DI$9:DI1322,DI1322)-1)</f>
        <v/>
      </c>
      <c r="DK1322" s="13" t="str">
        <f t="shared" si="286"/>
        <v/>
      </c>
      <c r="DL1322" s="13" t="str">
        <f t="shared" si="291"/>
        <v/>
      </c>
      <c r="DM1322" s="14" t="str">
        <f t="shared" si="292"/>
        <v/>
      </c>
      <c r="DN1322" s="13" t="str">
        <f t="shared" si="293"/>
        <v/>
      </c>
      <c r="DO1322" s="40">
        <f t="shared" si="294"/>
        <v>0</v>
      </c>
      <c r="DP1322" s="40"/>
      <c r="DQ1322" s="13" t="str">
        <f t="shared" si="295"/>
        <v/>
      </c>
      <c r="DR1322" s="13"/>
      <c r="DS1322" s="13"/>
    </row>
    <row r="1323" spans="1:123" x14ac:dyDescent="0.2">
      <c r="A1323" s="22"/>
      <c r="B1323" s="22"/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22"/>
      <c r="AH1323" s="22"/>
      <c r="AI1323" s="22"/>
      <c r="AJ1323" s="22"/>
      <c r="AK1323" s="22"/>
      <c r="AL1323" s="22"/>
      <c r="AM1323" s="22"/>
      <c r="AN1323" s="22"/>
      <c r="AO1323" s="22"/>
      <c r="AP1323" s="22"/>
      <c r="AQ1323" s="22"/>
      <c r="AR1323" s="22"/>
      <c r="AS1323" s="22"/>
      <c r="AT1323" s="22"/>
      <c r="AU1323" s="22"/>
      <c r="AV1323" s="22"/>
      <c r="AW1323" s="22"/>
      <c r="AX1323" s="22"/>
      <c r="AY1323" s="22"/>
      <c r="AZ1323" s="22"/>
      <c r="BA1323" s="22"/>
      <c r="BB1323" s="22"/>
      <c r="BC1323" s="22"/>
      <c r="BD1323" s="22"/>
      <c r="BE1323" s="22"/>
      <c r="BF1323" s="22"/>
      <c r="BG1323" s="22"/>
      <c r="BH1323" s="22"/>
      <c r="BI1323" s="22"/>
      <c r="BJ1323" s="22"/>
      <c r="BK1323" s="22"/>
      <c r="BL1323" s="22"/>
      <c r="BM1323" s="22"/>
      <c r="BN1323" s="22"/>
      <c r="BO1323" s="22"/>
      <c r="BP1323" s="22"/>
      <c r="BQ1323" s="22"/>
      <c r="BR1323" s="22"/>
      <c r="BS1323" s="22"/>
      <c r="BT1323" s="22"/>
      <c r="BU1323" s="22"/>
      <c r="BV1323" s="22"/>
      <c r="BW1323" s="22"/>
      <c r="BX1323" s="22"/>
      <c r="BY1323" s="22"/>
      <c r="BZ1323" s="22"/>
      <c r="CA1323" s="22"/>
      <c r="CB1323" s="22"/>
      <c r="CC1323" s="22"/>
      <c r="CD1323" s="22"/>
      <c r="CE1323" s="22"/>
      <c r="CF1323" s="22"/>
      <c r="CG1323" s="22"/>
      <c r="CH1323" s="22"/>
      <c r="CI1323" s="22"/>
      <c r="CJ1323" s="22"/>
      <c r="CK1323" s="22"/>
      <c r="CL1323" s="22"/>
      <c r="CM1323" s="22"/>
      <c r="CN1323" s="22"/>
      <c r="CO1323" s="22"/>
      <c r="CP1323" s="22"/>
      <c r="CQ1323" s="22"/>
      <c r="CR1323" s="22"/>
      <c r="CS1323" s="22"/>
      <c r="CT1323" s="22"/>
      <c r="CU1323" s="22"/>
      <c r="CV1323" s="22"/>
      <c r="CW1323" s="22"/>
      <c r="CX1323" s="22">
        <v>1315</v>
      </c>
      <c r="CY1323" s="13" t="s">
        <v>2895</v>
      </c>
      <c r="CZ1323" s="14" t="s">
        <v>2896</v>
      </c>
      <c r="DA1323" s="13" t="s">
        <v>95</v>
      </c>
      <c r="DB1323" s="13" t="s">
        <v>98</v>
      </c>
      <c r="DC1323" s="40"/>
      <c r="DD1323" s="13" t="str">
        <f t="shared" si="287"/>
        <v/>
      </c>
      <c r="DE1323" s="13" t="str">
        <f t="shared" si="288"/>
        <v/>
      </c>
      <c r="DF1323" s="13" t="str">
        <f t="shared" si="289"/>
        <v/>
      </c>
      <c r="DG1323" s="40">
        <f t="shared" si="290"/>
        <v>0</v>
      </c>
      <c r="DH1323" s="13" t="str">
        <f t="shared" si="284"/>
        <v/>
      </c>
      <c r="DI1323" s="22" t="str">
        <f t="shared" si="285"/>
        <v/>
      </c>
      <c r="DJ1323" s="13" t="str">
        <f>IF(DI1323="","",RANK(DI1323,$DI$9:$DI$1415,1)+COUNTIF($DI$9:DI1323,DI1323)-1)</f>
        <v/>
      </c>
      <c r="DK1323" s="13" t="str">
        <f t="shared" si="286"/>
        <v/>
      </c>
      <c r="DL1323" s="13" t="str">
        <f t="shared" si="291"/>
        <v/>
      </c>
      <c r="DM1323" s="14" t="str">
        <f t="shared" si="292"/>
        <v/>
      </c>
      <c r="DN1323" s="13" t="str">
        <f t="shared" si="293"/>
        <v/>
      </c>
      <c r="DO1323" s="40">
        <f t="shared" si="294"/>
        <v>0</v>
      </c>
      <c r="DP1323" s="40"/>
      <c r="DQ1323" s="13" t="str">
        <f t="shared" si="295"/>
        <v/>
      </c>
      <c r="DR1323" s="13"/>
      <c r="DS1323" s="13"/>
    </row>
    <row r="1324" spans="1:123" x14ac:dyDescent="0.2">
      <c r="A1324" s="22"/>
      <c r="B1324" s="22"/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22"/>
      <c r="AH1324" s="22"/>
      <c r="AI1324" s="22"/>
      <c r="AJ1324" s="22"/>
      <c r="AK1324" s="22"/>
      <c r="AL1324" s="22"/>
      <c r="AM1324" s="22"/>
      <c r="AN1324" s="22"/>
      <c r="AO1324" s="22"/>
      <c r="AP1324" s="22"/>
      <c r="AQ1324" s="22"/>
      <c r="AR1324" s="22"/>
      <c r="AS1324" s="22"/>
      <c r="AT1324" s="22"/>
      <c r="AU1324" s="22"/>
      <c r="AV1324" s="22"/>
      <c r="AW1324" s="22"/>
      <c r="AX1324" s="22"/>
      <c r="AY1324" s="22"/>
      <c r="AZ1324" s="22"/>
      <c r="BA1324" s="22"/>
      <c r="BB1324" s="22"/>
      <c r="BC1324" s="22"/>
      <c r="BD1324" s="22"/>
      <c r="BE1324" s="22"/>
      <c r="BF1324" s="22"/>
      <c r="BG1324" s="22"/>
      <c r="BH1324" s="22"/>
      <c r="BI1324" s="22"/>
      <c r="BJ1324" s="22"/>
      <c r="BK1324" s="22"/>
      <c r="BL1324" s="22"/>
      <c r="BM1324" s="22"/>
      <c r="BN1324" s="22"/>
      <c r="BO1324" s="22"/>
      <c r="BP1324" s="22"/>
      <c r="BQ1324" s="22"/>
      <c r="BR1324" s="22"/>
      <c r="BS1324" s="22"/>
      <c r="BT1324" s="22"/>
      <c r="BU1324" s="22"/>
      <c r="BV1324" s="22"/>
      <c r="BW1324" s="22"/>
      <c r="BX1324" s="22"/>
      <c r="BY1324" s="22"/>
      <c r="BZ1324" s="22"/>
      <c r="CA1324" s="22"/>
      <c r="CB1324" s="22"/>
      <c r="CC1324" s="22"/>
      <c r="CD1324" s="22"/>
      <c r="CE1324" s="22"/>
      <c r="CF1324" s="22"/>
      <c r="CG1324" s="22"/>
      <c r="CH1324" s="22"/>
      <c r="CI1324" s="22"/>
      <c r="CJ1324" s="22"/>
      <c r="CK1324" s="22"/>
      <c r="CL1324" s="22"/>
      <c r="CM1324" s="22"/>
      <c r="CN1324" s="22"/>
      <c r="CO1324" s="22"/>
      <c r="CP1324" s="22"/>
      <c r="CQ1324" s="22"/>
      <c r="CR1324" s="22"/>
      <c r="CS1324" s="22"/>
      <c r="CT1324" s="22"/>
      <c r="CU1324" s="22"/>
      <c r="CV1324" s="22"/>
      <c r="CW1324" s="22"/>
      <c r="CX1324" s="22">
        <v>1316</v>
      </c>
      <c r="CY1324" s="13" t="s">
        <v>2897</v>
      </c>
      <c r="CZ1324" s="14" t="s">
        <v>2898</v>
      </c>
      <c r="DA1324" s="13" t="s">
        <v>95</v>
      </c>
      <c r="DB1324" s="13" t="s">
        <v>98</v>
      </c>
      <c r="DC1324" s="40"/>
      <c r="DD1324" s="13" t="str">
        <f t="shared" si="287"/>
        <v/>
      </c>
      <c r="DE1324" s="13" t="str">
        <f t="shared" si="288"/>
        <v/>
      </c>
      <c r="DF1324" s="13" t="str">
        <f t="shared" si="289"/>
        <v/>
      </c>
      <c r="DG1324" s="40">
        <f t="shared" si="290"/>
        <v>0</v>
      </c>
      <c r="DH1324" s="13" t="str">
        <f t="shared" si="284"/>
        <v/>
      </c>
      <c r="DI1324" s="22" t="str">
        <f t="shared" si="285"/>
        <v/>
      </c>
      <c r="DJ1324" s="13" t="str">
        <f>IF(DI1324="","",RANK(DI1324,$DI$9:$DI$1415,1)+COUNTIF($DI$9:DI1324,DI1324)-1)</f>
        <v/>
      </c>
      <c r="DK1324" s="13" t="str">
        <f t="shared" si="286"/>
        <v/>
      </c>
      <c r="DL1324" s="13" t="str">
        <f t="shared" si="291"/>
        <v/>
      </c>
      <c r="DM1324" s="14" t="str">
        <f t="shared" si="292"/>
        <v/>
      </c>
      <c r="DN1324" s="13" t="str">
        <f t="shared" si="293"/>
        <v/>
      </c>
      <c r="DO1324" s="40">
        <f t="shared" si="294"/>
        <v>0</v>
      </c>
      <c r="DP1324" s="40"/>
      <c r="DQ1324" s="13" t="str">
        <f t="shared" si="295"/>
        <v/>
      </c>
      <c r="DR1324" s="13"/>
      <c r="DS1324" s="13"/>
    </row>
    <row r="1325" spans="1:123" x14ac:dyDescent="0.2">
      <c r="A1325" s="22"/>
      <c r="B1325" s="22"/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22"/>
      <c r="AH1325" s="22"/>
      <c r="AI1325" s="22"/>
      <c r="AJ1325" s="22"/>
      <c r="AK1325" s="22"/>
      <c r="AL1325" s="22"/>
      <c r="AM1325" s="22"/>
      <c r="AN1325" s="22"/>
      <c r="AO1325" s="22"/>
      <c r="AP1325" s="22"/>
      <c r="AQ1325" s="22"/>
      <c r="AR1325" s="22"/>
      <c r="AS1325" s="22"/>
      <c r="AT1325" s="22"/>
      <c r="AU1325" s="22"/>
      <c r="AV1325" s="22"/>
      <c r="AW1325" s="22"/>
      <c r="AX1325" s="22"/>
      <c r="AY1325" s="22"/>
      <c r="AZ1325" s="22"/>
      <c r="BA1325" s="22"/>
      <c r="BB1325" s="22"/>
      <c r="BC1325" s="22"/>
      <c r="BD1325" s="22"/>
      <c r="BE1325" s="22"/>
      <c r="BF1325" s="22"/>
      <c r="BG1325" s="22"/>
      <c r="BH1325" s="22"/>
      <c r="BI1325" s="22"/>
      <c r="BJ1325" s="22"/>
      <c r="BK1325" s="22"/>
      <c r="BL1325" s="22"/>
      <c r="BM1325" s="22"/>
      <c r="BN1325" s="22"/>
      <c r="BO1325" s="22"/>
      <c r="BP1325" s="22"/>
      <c r="BQ1325" s="22"/>
      <c r="BR1325" s="22"/>
      <c r="BS1325" s="22"/>
      <c r="BT1325" s="22"/>
      <c r="BU1325" s="22"/>
      <c r="BV1325" s="22"/>
      <c r="BW1325" s="22"/>
      <c r="BX1325" s="22"/>
      <c r="BY1325" s="22"/>
      <c r="BZ1325" s="22"/>
      <c r="CA1325" s="22"/>
      <c r="CB1325" s="22"/>
      <c r="CC1325" s="22"/>
      <c r="CD1325" s="22"/>
      <c r="CE1325" s="22"/>
      <c r="CF1325" s="22"/>
      <c r="CG1325" s="22"/>
      <c r="CH1325" s="22"/>
      <c r="CI1325" s="22"/>
      <c r="CJ1325" s="22"/>
      <c r="CK1325" s="22"/>
      <c r="CL1325" s="22"/>
      <c r="CM1325" s="22"/>
      <c r="CN1325" s="22"/>
      <c r="CO1325" s="22"/>
      <c r="CP1325" s="22"/>
      <c r="CQ1325" s="22"/>
      <c r="CR1325" s="22"/>
      <c r="CS1325" s="22"/>
      <c r="CT1325" s="22"/>
      <c r="CU1325" s="22"/>
      <c r="CV1325" s="22"/>
      <c r="CW1325" s="22"/>
      <c r="CX1325" s="22">
        <v>1317</v>
      </c>
      <c r="CY1325" s="13" t="s">
        <v>2899</v>
      </c>
      <c r="CZ1325" s="14" t="s">
        <v>94</v>
      </c>
      <c r="DA1325" s="13" t="s">
        <v>95</v>
      </c>
      <c r="DB1325" s="13" t="s">
        <v>98</v>
      </c>
      <c r="DC1325" s="40"/>
      <c r="DD1325" s="13" t="str">
        <f t="shared" si="287"/>
        <v/>
      </c>
      <c r="DE1325" s="13" t="str">
        <f t="shared" si="288"/>
        <v/>
      </c>
      <c r="DF1325" s="13" t="str">
        <f t="shared" si="289"/>
        <v/>
      </c>
      <c r="DG1325" s="40">
        <f t="shared" si="290"/>
        <v>0</v>
      </c>
      <c r="DH1325" s="13" t="str">
        <f t="shared" si="284"/>
        <v/>
      </c>
      <c r="DI1325" s="22" t="str">
        <f t="shared" si="285"/>
        <v/>
      </c>
      <c r="DJ1325" s="13" t="str">
        <f>IF(DI1325="","",RANK(DI1325,$DI$9:$DI$1415,1)+COUNTIF($DI$9:DI1325,DI1325)-1)</f>
        <v/>
      </c>
      <c r="DK1325" s="13" t="str">
        <f t="shared" si="286"/>
        <v/>
      </c>
      <c r="DL1325" s="13" t="str">
        <f t="shared" si="291"/>
        <v/>
      </c>
      <c r="DM1325" s="14" t="str">
        <f t="shared" si="292"/>
        <v/>
      </c>
      <c r="DN1325" s="13" t="str">
        <f t="shared" si="293"/>
        <v/>
      </c>
      <c r="DO1325" s="40">
        <f t="shared" si="294"/>
        <v>0</v>
      </c>
      <c r="DP1325" s="40"/>
      <c r="DQ1325" s="13" t="str">
        <f t="shared" si="295"/>
        <v/>
      </c>
      <c r="DR1325" s="13"/>
      <c r="DS1325" s="13"/>
    </row>
    <row r="1326" spans="1:123" x14ac:dyDescent="0.2">
      <c r="A1326" s="22"/>
      <c r="B1326" s="22"/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22"/>
      <c r="AH1326" s="22"/>
      <c r="AI1326" s="22"/>
      <c r="AJ1326" s="22"/>
      <c r="AK1326" s="22"/>
      <c r="AL1326" s="22"/>
      <c r="AM1326" s="22"/>
      <c r="AN1326" s="22"/>
      <c r="AO1326" s="22"/>
      <c r="AP1326" s="22"/>
      <c r="AQ1326" s="22"/>
      <c r="AR1326" s="22"/>
      <c r="AS1326" s="22"/>
      <c r="AT1326" s="22"/>
      <c r="AU1326" s="22"/>
      <c r="AV1326" s="22"/>
      <c r="AW1326" s="22"/>
      <c r="AX1326" s="22"/>
      <c r="AY1326" s="22"/>
      <c r="AZ1326" s="22"/>
      <c r="BA1326" s="22"/>
      <c r="BB1326" s="22"/>
      <c r="BC1326" s="22"/>
      <c r="BD1326" s="22"/>
      <c r="BE1326" s="22"/>
      <c r="BF1326" s="22"/>
      <c r="BG1326" s="22"/>
      <c r="BH1326" s="22"/>
      <c r="BI1326" s="22"/>
      <c r="BJ1326" s="22"/>
      <c r="BK1326" s="22"/>
      <c r="BL1326" s="22"/>
      <c r="BM1326" s="22"/>
      <c r="BN1326" s="22"/>
      <c r="BO1326" s="22"/>
      <c r="BP1326" s="22"/>
      <c r="BQ1326" s="22"/>
      <c r="BR1326" s="22"/>
      <c r="BS1326" s="22"/>
      <c r="BT1326" s="22"/>
      <c r="BU1326" s="22"/>
      <c r="BV1326" s="22"/>
      <c r="BW1326" s="22"/>
      <c r="BX1326" s="22"/>
      <c r="BY1326" s="22"/>
      <c r="BZ1326" s="22"/>
      <c r="CA1326" s="22"/>
      <c r="CB1326" s="22"/>
      <c r="CC1326" s="22"/>
      <c r="CD1326" s="22"/>
      <c r="CE1326" s="22"/>
      <c r="CF1326" s="22"/>
      <c r="CG1326" s="22"/>
      <c r="CH1326" s="22"/>
      <c r="CI1326" s="22"/>
      <c r="CJ1326" s="22"/>
      <c r="CK1326" s="22"/>
      <c r="CL1326" s="22"/>
      <c r="CM1326" s="22"/>
      <c r="CN1326" s="22"/>
      <c r="CO1326" s="22"/>
      <c r="CP1326" s="22"/>
      <c r="CQ1326" s="22"/>
      <c r="CR1326" s="22"/>
      <c r="CS1326" s="22"/>
      <c r="CT1326" s="22"/>
      <c r="CU1326" s="22"/>
      <c r="CV1326" s="22"/>
      <c r="CW1326" s="22"/>
      <c r="CX1326" s="22">
        <v>1318</v>
      </c>
      <c r="CY1326" s="13" t="s">
        <v>2900</v>
      </c>
      <c r="CZ1326" s="14" t="s">
        <v>88</v>
      </c>
      <c r="DA1326" s="13" t="s">
        <v>95</v>
      </c>
      <c r="DB1326" s="13" t="s">
        <v>98</v>
      </c>
      <c r="DC1326" s="40"/>
      <c r="DD1326" s="13" t="str">
        <f t="shared" si="287"/>
        <v/>
      </c>
      <c r="DE1326" s="13" t="str">
        <f t="shared" si="288"/>
        <v/>
      </c>
      <c r="DF1326" s="13" t="str">
        <f t="shared" si="289"/>
        <v/>
      </c>
      <c r="DG1326" s="40">
        <f t="shared" si="290"/>
        <v>0</v>
      </c>
      <c r="DH1326" s="13" t="str">
        <f t="shared" si="284"/>
        <v/>
      </c>
      <c r="DI1326" s="22" t="str">
        <f t="shared" si="285"/>
        <v/>
      </c>
      <c r="DJ1326" s="13" t="str">
        <f>IF(DI1326="","",RANK(DI1326,$DI$9:$DI$1415,1)+COUNTIF($DI$9:DI1326,DI1326)-1)</f>
        <v/>
      </c>
      <c r="DK1326" s="13" t="str">
        <f t="shared" si="286"/>
        <v/>
      </c>
      <c r="DL1326" s="13" t="str">
        <f t="shared" si="291"/>
        <v/>
      </c>
      <c r="DM1326" s="14" t="str">
        <f t="shared" si="292"/>
        <v/>
      </c>
      <c r="DN1326" s="13" t="str">
        <f t="shared" si="293"/>
        <v/>
      </c>
      <c r="DO1326" s="40">
        <f t="shared" si="294"/>
        <v>0</v>
      </c>
      <c r="DP1326" s="40"/>
      <c r="DQ1326" s="13" t="str">
        <f t="shared" si="295"/>
        <v/>
      </c>
      <c r="DR1326" s="13"/>
      <c r="DS1326" s="13"/>
    </row>
    <row r="1327" spans="1:123" x14ac:dyDescent="0.2">
      <c r="A1327" s="22"/>
      <c r="B1327" s="22"/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22"/>
      <c r="AH1327" s="22"/>
      <c r="AI1327" s="22"/>
      <c r="AJ1327" s="22"/>
      <c r="AK1327" s="22"/>
      <c r="AL1327" s="22"/>
      <c r="AM1327" s="22"/>
      <c r="AN1327" s="22"/>
      <c r="AO1327" s="22"/>
      <c r="AP1327" s="22"/>
      <c r="AQ1327" s="22"/>
      <c r="AR1327" s="22"/>
      <c r="AS1327" s="22"/>
      <c r="AT1327" s="22"/>
      <c r="AU1327" s="22"/>
      <c r="AV1327" s="22"/>
      <c r="AW1327" s="22"/>
      <c r="AX1327" s="22"/>
      <c r="AY1327" s="22"/>
      <c r="AZ1327" s="22"/>
      <c r="BA1327" s="22"/>
      <c r="BB1327" s="22"/>
      <c r="BC1327" s="22"/>
      <c r="BD1327" s="22"/>
      <c r="BE1327" s="22"/>
      <c r="BF1327" s="22"/>
      <c r="BG1327" s="22"/>
      <c r="BH1327" s="22"/>
      <c r="BI1327" s="22"/>
      <c r="BJ1327" s="22"/>
      <c r="BK1327" s="22"/>
      <c r="BL1327" s="22"/>
      <c r="BM1327" s="22"/>
      <c r="BN1327" s="22"/>
      <c r="BO1327" s="22"/>
      <c r="BP1327" s="22"/>
      <c r="BQ1327" s="22"/>
      <c r="BR1327" s="22"/>
      <c r="BS1327" s="22"/>
      <c r="BT1327" s="22"/>
      <c r="BU1327" s="22"/>
      <c r="BV1327" s="22"/>
      <c r="BW1327" s="22"/>
      <c r="BX1327" s="22"/>
      <c r="BY1327" s="22"/>
      <c r="BZ1327" s="22"/>
      <c r="CA1327" s="22"/>
      <c r="CB1327" s="22"/>
      <c r="CC1327" s="22"/>
      <c r="CD1327" s="22"/>
      <c r="CE1327" s="22"/>
      <c r="CF1327" s="22"/>
      <c r="CG1327" s="22"/>
      <c r="CH1327" s="22"/>
      <c r="CI1327" s="22"/>
      <c r="CJ1327" s="22"/>
      <c r="CK1327" s="22"/>
      <c r="CL1327" s="22"/>
      <c r="CM1327" s="22"/>
      <c r="CN1327" s="22"/>
      <c r="CO1327" s="22"/>
      <c r="CP1327" s="22"/>
      <c r="CQ1327" s="22"/>
      <c r="CR1327" s="22"/>
      <c r="CS1327" s="22"/>
      <c r="CT1327" s="22"/>
      <c r="CU1327" s="22"/>
      <c r="CV1327" s="22"/>
      <c r="CW1327" s="22"/>
      <c r="CX1327" s="22">
        <v>1319</v>
      </c>
      <c r="CY1327" s="13" t="s">
        <v>2901</v>
      </c>
      <c r="CZ1327" s="14" t="s">
        <v>2850</v>
      </c>
      <c r="DA1327" s="13" t="s">
        <v>95</v>
      </c>
      <c r="DB1327" s="13" t="s">
        <v>99</v>
      </c>
      <c r="DC1327" s="40"/>
      <c r="DD1327" s="13" t="str">
        <f t="shared" si="287"/>
        <v/>
      </c>
      <c r="DE1327" s="13" t="str">
        <f t="shared" si="288"/>
        <v/>
      </c>
      <c r="DF1327" s="13" t="str">
        <f t="shared" si="289"/>
        <v/>
      </c>
      <c r="DG1327" s="40">
        <f t="shared" si="290"/>
        <v>0</v>
      </c>
      <c r="DH1327" s="13" t="str">
        <f t="shared" si="284"/>
        <v/>
      </c>
      <c r="DI1327" s="22" t="str">
        <f t="shared" si="285"/>
        <v/>
      </c>
      <c r="DJ1327" s="13" t="str">
        <f>IF(DI1327="","",RANK(DI1327,$DI$9:$DI$1415,1)+COUNTIF($DI$9:DI1327,DI1327)-1)</f>
        <v/>
      </c>
      <c r="DK1327" s="13" t="str">
        <f t="shared" si="286"/>
        <v/>
      </c>
      <c r="DL1327" s="13" t="str">
        <f t="shared" si="291"/>
        <v/>
      </c>
      <c r="DM1327" s="14" t="str">
        <f t="shared" si="292"/>
        <v/>
      </c>
      <c r="DN1327" s="13" t="str">
        <f t="shared" si="293"/>
        <v/>
      </c>
      <c r="DO1327" s="40">
        <f t="shared" si="294"/>
        <v>0</v>
      </c>
      <c r="DP1327" s="40"/>
      <c r="DQ1327" s="13" t="str">
        <f t="shared" si="295"/>
        <v/>
      </c>
      <c r="DR1327" s="13"/>
      <c r="DS1327" s="13"/>
    </row>
    <row r="1328" spans="1:123" x14ac:dyDescent="0.2">
      <c r="A1328" s="22"/>
      <c r="B1328" s="22"/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22"/>
      <c r="AH1328" s="22"/>
      <c r="AI1328" s="22"/>
      <c r="AJ1328" s="22"/>
      <c r="AK1328" s="22"/>
      <c r="AL1328" s="22"/>
      <c r="AM1328" s="22"/>
      <c r="AN1328" s="22"/>
      <c r="AO1328" s="22"/>
      <c r="AP1328" s="22"/>
      <c r="AQ1328" s="22"/>
      <c r="AR1328" s="22"/>
      <c r="AS1328" s="22"/>
      <c r="AT1328" s="22"/>
      <c r="AU1328" s="22"/>
      <c r="AV1328" s="22"/>
      <c r="AW1328" s="22"/>
      <c r="AX1328" s="22"/>
      <c r="AY1328" s="22"/>
      <c r="AZ1328" s="22"/>
      <c r="BA1328" s="22"/>
      <c r="BB1328" s="22"/>
      <c r="BC1328" s="22"/>
      <c r="BD1328" s="22"/>
      <c r="BE1328" s="22"/>
      <c r="BF1328" s="22"/>
      <c r="BG1328" s="22"/>
      <c r="BH1328" s="22"/>
      <c r="BI1328" s="22"/>
      <c r="BJ1328" s="22"/>
      <c r="BK1328" s="22"/>
      <c r="BL1328" s="22"/>
      <c r="BM1328" s="22"/>
      <c r="BN1328" s="22"/>
      <c r="BO1328" s="22"/>
      <c r="BP1328" s="22"/>
      <c r="BQ1328" s="22"/>
      <c r="BR1328" s="22"/>
      <c r="BS1328" s="22"/>
      <c r="BT1328" s="22"/>
      <c r="BU1328" s="22"/>
      <c r="BV1328" s="22"/>
      <c r="BW1328" s="22"/>
      <c r="BX1328" s="22"/>
      <c r="BY1328" s="22"/>
      <c r="BZ1328" s="22"/>
      <c r="CA1328" s="22"/>
      <c r="CB1328" s="22"/>
      <c r="CC1328" s="22"/>
      <c r="CD1328" s="22"/>
      <c r="CE1328" s="22"/>
      <c r="CF1328" s="22"/>
      <c r="CG1328" s="22"/>
      <c r="CH1328" s="22"/>
      <c r="CI1328" s="22"/>
      <c r="CJ1328" s="22"/>
      <c r="CK1328" s="22"/>
      <c r="CL1328" s="22"/>
      <c r="CM1328" s="22"/>
      <c r="CN1328" s="22"/>
      <c r="CO1328" s="22"/>
      <c r="CP1328" s="22"/>
      <c r="CQ1328" s="22"/>
      <c r="CR1328" s="22"/>
      <c r="CS1328" s="22"/>
      <c r="CT1328" s="22"/>
      <c r="CU1328" s="22"/>
      <c r="CV1328" s="22"/>
      <c r="CW1328" s="22"/>
      <c r="CX1328" s="22">
        <v>1320</v>
      </c>
      <c r="CY1328" s="13" t="s">
        <v>2902</v>
      </c>
      <c r="CZ1328" s="14" t="s">
        <v>2903</v>
      </c>
      <c r="DA1328" s="13" t="s">
        <v>95</v>
      </c>
      <c r="DB1328" s="13" t="s">
        <v>103</v>
      </c>
      <c r="DC1328" s="40"/>
      <c r="DD1328" s="13" t="str">
        <f t="shared" si="287"/>
        <v/>
      </c>
      <c r="DE1328" s="13" t="str">
        <f t="shared" si="288"/>
        <v/>
      </c>
      <c r="DF1328" s="13" t="str">
        <f t="shared" si="289"/>
        <v/>
      </c>
      <c r="DG1328" s="40">
        <f t="shared" si="290"/>
        <v>0</v>
      </c>
      <c r="DH1328" s="13" t="str">
        <f t="shared" si="284"/>
        <v/>
      </c>
      <c r="DI1328" s="22" t="str">
        <f t="shared" si="285"/>
        <v/>
      </c>
      <c r="DJ1328" s="13" t="str">
        <f>IF(DI1328="","",RANK(DI1328,$DI$9:$DI$1415,1)+COUNTIF($DI$9:DI1328,DI1328)-1)</f>
        <v/>
      </c>
      <c r="DK1328" s="13" t="str">
        <f t="shared" si="286"/>
        <v/>
      </c>
      <c r="DL1328" s="13" t="str">
        <f t="shared" si="291"/>
        <v/>
      </c>
      <c r="DM1328" s="14" t="str">
        <f t="shared" si="292"/>
        <v/>
      </c>
      <c r="DN1328" s="13" t="str">
        <f t="shared" si="293"/>
        <v/>
      </c>
      <c r="DO1328" s="40">
        <f t="shared" si="294"/>
        <v>0</v>
      </c>
      <c r="DP1328" s="40"/>
      <c r="DQ1328" s="13" t="str">
        <f t="shared" si="295"/>
        <v/>
      </c>
      <c r="DR1328" s="13"/>
      <c r="DS1328" s="13"/>
    </row>
    <row r="1329" spans="1:123" x14ac:dyDescent="0.2">
      <c r="A1329" s="22"/>
      <c r="B1329" s="22"/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  <c r="Y1329" s="22"/>
      <c r="Z1329" s="22"/>
      <c r="AA1329" s="22"/>
      <c r="AB1329" s="22"/>
      <c r="AC1329" s="22"/>
      <c r="AD1329" s="22"/>
      <c r="AE1329" s="22"/>
      <c r="AF1329" s="22"/>
      <c r="AG1329" s="22"/>
      <c r="AH1329" s="22"/>
      <c r="AI1329" s="22"/>
      <c r="AJ1329" s="22"/>
      <c r="AK1329" s="22"/>
      <c r="AL1329" s="22"/>
      <c r="AM1329" s="22"/>
      <c r="AN1329" s="22"/>
      <c r="AO1329" s="22"/>
      <c r="AP1329" s="22"/>
      <c r="AQ1329" s="22"/>
      <c r="AR1329" s="22"/>
      <c r="AS1329" s="22"/>
      <c r="AT1329" s="22"/>
      <c r="AU1329" s="22"/>
      <c r="AV1329" s="22"/>
      <c r="AW1329" s="22"/>
      <c r="AX1329" s="22"/>
      <c r="AY1329" s="22"/>
      <c r="AZ1329" s="22"/>
      <c r="BA1329" s="22"/>
      <c r="BB1329" s="22"/>
      <c r="BC1329" s="22"/>
      <c r="BD1329" s="22"/>
      <c r="BE1329" s="22"/>
      <c r="BF1329" s="22"/>
      <c r="BG1329" s="22"/>
      <c r="BH1329" s="22"/>
      <c r="BI1329" s="22"/>
      <c r="BJ1329" s="22"/>
      <c r="BK1329" s="22"/>
      <c r="BL1329" s="22"/>
      <c r="BM1329" s="22"/>
      <c r="BN1329" s="22"/>
      <c r="BO1329" s="22"/>
      <c r="BP1329" s="22"/>
      <c r="BQ1329" s="22"/>
      <c r="BR1329" s="22"/>
      <c r="BS1329" s="22"/>
      <c r="BT1329" s="22"/>
      <c r="BU1329" s="22"/>
      <c r="BV1329" s="22"/>
      <c r="BW1329" s="22"/>
      <c r="BX1329" s="22"/>
      <c r="BY1329" s="22"/>
      <c r="BZ1329" s="22"/>
      <c r="CA1329" s="22"/>
      <c r="CB1329" s="22"/>
      <c r="CC1329" s="22"/>
      <c r="CD1329" s="22"/>
      <c r="CE1329" s="22"/>
      <c r="CF1329" s="22"/>
      <c r="CG1329" s="22"/>
      <c r="CH1329" s="22"/>
      <c r="CI1329" s="22"/>
      <c r="CJ1329" s="22"/>
      <c r="CK1329" s="22"/>
      <c r="CL1329" s="22"/>
      <c r="CM1329" s="22"/>
      <c r="CN1329" s="22"/>
      <c r="CO1329" s="22"/>
      <c r="CP1329" s="22"/>
      <c r="CQ1329" s="22"/>
      <c r="CR1329" s="22"/>
      <c r="CS1329" s="22"/>
      <c r="CT1329" s="22"/>
      <c r="CU1329" s="22"/>
      <c r="CV1329" s="22"/>
      <c r="CW1329" s="22"/>
      <c r="CX1329" s="22">
        <v>1321</v>
      </c>
      <c r="CY1329" s="13" t="s">
        <v>2904</v>
      </c>
      <c r="CZ1329" s="14" t="s">
        <v>2905</v>
      </c>
      <c r="DA1329" s="13" t="s">
        <v>95</v>
      </c>
      <c r="DB1329" s="13" t="s">
        <v>103</v>
      </c>
      <c r="DC1329" s="40"/>
      <c r="DD1329" s="13" t="str">
        <f t="shared" si="287"/>
        <v/>
      </c>
      <c r="DE1329" s="13" t="str">
        <f t="shared" si="288"/>
        <v/>
      </c>
      <c r="DF1329" s="13" t="str">
        <f t="shared" si="289"/>
        <v/>
      </c>
      <c r="DG1329" s="40">
        <f t="shared" si="290"/>
        <v>0</v>
      </c>
      <c r="DH1329" s="13" t="str">
        <f t="shared" si="284"/>
        <v/>
      </c>
      <c r="DI1329" s="22" t="str">
        <f t="shared" si="285"/>
        <v/>
      </c>
      <c r="DJ1329" s="13" t="str">
        <f>IF(DI1329="","",RANK(DI1329,$DI$9:$DI$1415,1)+COUNTIF($DI$9:DI1329,DI1329)-1)</f>
        <v/>
      </c>
      <c r="DK1329" s="13" t="str">
        <f t="shared" si="286"/>
        <v/>
      </c>
      <c r="DL1329" s="13" t="str">
        <f t="shared" si="291"/>
        <v/>
      </c>
      <c r="DM1329" s="14" t="str">
        <f t="shared" si="292"/>
        <v/>
      </c>
      <c r="DN1329" s="13" t="str">
        <f t="shared" si="293"/>
        <v/>
      </c>
      <c r="DO1329" s="40">
        <f t="shared" si="294"/>
        <v>0</v>
      </c>
      <c r="DP1329" s="40"/>
      <c r="DQ1329" s="13" t="str">
        <f t="shared" si="295"/>
        <v/>
      </c>
      <c r="DR1329" s="13"/>
      <c r="DS1329" s="13"/>
    </row>
    <row r="1330" spans="1:123" x14ac:dyDescent="0.2">
      <c r="A1330" s="22"/>
      <c r="B1330" s="22"/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22"/>
      <c r="AH1330" s="22"/>
      <c r="AI1330" s="22"/>
      <c r="AJ1330" s="22"/>
      <c r="AK1330" s="22"/>
      <c r="AL1330" s="22"/>
      <c r="AM1330" s="22"/>
      <c r="AN1330" s="22"/>
      <c r="AO1330" s="22"/>
      <c r="AP1330" s="22"/>
      <c r="AQ1330" s="22"/>
      <c r="AR1330" s="22"/>
      <c r="AS1330" s="22"/>
      <c r="AT1330" s="22"/>
      <c r="AU1330" s="22"/>
      <c r="AV1330" s="22"/>
      <c r="AW1330" s="22"/>
      <c r="AX1330" s="22"/>
      <c r="AY1330" s="22"/>
      <c r="AZ1330" s="22"/>
      <c r="BA1330" s="22"/>
      <c r="BB1330" s="22"/>
      <c r="BC1330" s="22"/>
      <c r="BD1330" s="22"/>
      <c r="BE1330" s="22"/>
      <c r="BF1330" s="22"/>
      <c r="BG1330" s="22"/>
      <c r="BH1330" s="22"/>
      <c r="BI1330" s="22"/>
      <c r="BJ1330" s="22"/>
      <c r="BK1330" s="22"/>
      <c r="BL1330" s="22"/>
      <c r="BM1330" s="22"/>
      <c r="BN1330" s="22"/>
      <c r="BO1330" s="22"/>
      <c r="BP1330" s="22"/>
      <c r="BQ1330" s="22"/>
      <c r="BR1330" s="22"/>
      <c r="BS1330" s="22"/>
      <c r="BT1330" s="22"/>
      <c r="BU1330" s="22"/>
      <c r="BV1330" s="22"/>
      <c r="BW1330" s="22"/>
      <c r="BX1330" s="22"/>
      <c r="BY1330" s="22"/>
      <c r="BZ1330" s="22"/>
      <c r="CA1330" s="22"/>
      <c r="CB1330" s="22"/>
      <c r="CC1330" s="22"/>
      <c r="CD1330" s="22"/>
      <c r="CE1330" s="22"/>
      <c r="CF1330" s="22"/>
      <c r="CG1330" s="22"/>
      <c r="CH1330" s="22"/>
      <c r="CI1330" s="22"/>
      <c r="CJ1330" s="22"/>
      <c r="CK1330" s="22"/>
      <c r="CL1330" s="22"/>
      <c r="CM1330" s="22"/>
      <c r="CN1330" s="22"/>
      <c r="CO1330" s="22"/>
      <c r="CP1330" s="22"/>
      <c r="CQ1330" s="22"/>
      <c r="CR1330" s="22"/>
      <c r="CS1330" s="22"/>
      <c r="CT1330" s="22"/>
      <c r="CU1330" s="22"/>
      <c r="CV1330" s="22"/>
      <c r="CW1330" s="22"/>
      <c r="CX1330" s="22">
        <v>1322</v>
      </c>
      <c r="CY1330" s="13" t="s">
        <v>2906</v>
      </c>
      <c r="CZ1330" s="14" t="s">
        <v>2907</v>
      </c>
      <c r="DA1330" s="13" t="s">
        <v>95</v>
      </c>
      <c r="DB1330" s="13" t="s">
        <v>103</v>
      </c>
      <c r="DC1330" s="40"/>
      <c r="DD1330" s="13" t="str">
        <f t="shared" si="287"/>
        <v/>
      </c>
      <c r="DE1330" s="13" t="str">
        <f t="shared" si="288"/>
        <v/>
      </c>
      <c r="DF1330" s="13" t="str">
        <f t="shared" si="289"/>
        <v/>
      </c>
      <c r="DG1330" s="40">
        <f t="shared" si="290"/>
        <v>0</v>
      </c>
      <c r="DH1330" s="13" t="str">
        <f t="shared" si="284"/>
        <v/>
      </c>
      <c r="DI1330" s="22" t="str">
        <f t="shared" si="285"/>
        <v/>
      </c>
      <c r="DJ1330" s="13" t="str">
        <f>IF(DI1330="","",RANK(DI1330,$DI$9:$DI$1415,1)+COUNTIF($DI$9:DI1330,DI1330)-1)</f>
        <v/>
      </c>
      <c r="DK1330" s="13" t="str">
        <f t="shared" si="286"/>
        <v/>
      </c>
      <c r="DL1330" s="13" t="str">
        <f t="shared" si="291"/>
        <v/>
      </c>
      <c r="DM1330" s="14" t="str">
        <f t="shared" si="292"/>
        <v/>
      </c>
      <c r="DN1330" s="13" t="str">
        <f t="shared" si="293"/>
        <v/>
      </c>
      <c r="DO1330" s="40">
        <f t="shared" si="294"/>
        <v>0</v>
      </c>
      <c r="DP1330" s="40"/>
      <c r="DQ1330" s="13" t="str">
        <f t="shared" si="295"/>
        <v/>
      </c>
      <c r="DR1330" s="13"/>
      <c r="DS1330" s="13"/>
    </row>
    <row r="1331" spans="1:123" x14ac:dyDescent="0.2">
      <c r="A1331" s="22"/>
      <c r="B1331" s="22"/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22"/>
      <c r="AH1331" s="22"/>
      <c r="AI1331" s="22"/>
      <c r="AJ1331" s="22"/>
      <c r="AK1331" s="22"/>
      <c r="AL1331" s="22"/>
      <c r="AM1331" s="22"/>
      <c r="AN1331" s="22"/>
      <c r="AO1331" s="22"/>
      <c r="AP1331" s="22"/>
      <c r="AQ1331" s="22"/>
      <c r="AR1331" s="22"/>
      <c r="AS1331" s="22"/>
      <c r="AT1331" s="22"/>
      <c r="AU1331" s="22"/>
      <c r="AV1331" s="22"/>
      <c r="AW1331" s="22"/>
      <c r="AX1331" s="22"/>
      <c r="AY1331" s="22"/>
      <c r="AZ1331" s="22"/>
      <c r="BA1331" s="22"/>
      <c r="BB1331" s="22"/>
      <c r="BC1331" s="22"/>
      <c r="BD1331" s="22"/>
      <c r="BE1331" s="22"/>
      <c r="BF1331" s="22"/>
      <c r="BG1331" s="22"/>
      <c r="BH1331" s="22"/>
      <c r="BI1331" s="22"/>
      <c r="BJ1331" s="22"/>
      <c r="BK1331" s="22"/>
      <c r="BL1331" s="22"/>
      <c r="BM1331" s="22"/>
      <c r="BN1331" s="22"/>
      <c r="BO1331" s="22"/>
      <c r="BP1331" s="22"/>
      <c r="BQ1331" s="22"/>
      <c r="BR1331" s="22"/>
      <c r="BS1331" s="22"/>
      <c r="BT1331" s="22"/>
      <c r="BU1331" s="22"/>
      <c r="BV1331" s="22"/>
      <c r="BW1331" s="22"/>
      <c r="BX1331" s="22"/>
      <c r="BY1331" s="22"/>
      <c r="BZ1331" s="22"/>
      <c r="CA1331" s="22"/>
      <c r="CB1331" s="22"/>
      <c r="CC1331" s="22"/>
      <c r="CD1331" s="22"/>
      <c r="CE1331" s="22"/>
      <c r="CF1331" s="22"/>
      <c r="CG1331" s="22"/>
      <c r="CH1331" s="22"/>
      <c r="CI1331" s="22"/>
      <c r="CJ1331" s="22"/>
      <c r="CK1331" s="22"/>
      <c r="CL1331" s="22"/>
      <c r="CM1331" s="22"/>
      <c r="CN1331" s="22"/>
      <c r="CO1331" s="22"/>
      <c r="CP1331" s="22"/>
      <c r="CQ1331" s="22"/>
      <c r="CR1331" s="22"/>
      <c r="CS1331" s="22"/>
      <c r="CT1331" s="22"/>
      <c r="CU1331" s="22"/>
      <c r="CV1331" s="22"/>
      <c r="CW1331" s="22"/>
      <c r="CX1331" s="22">
        <v>1323</v>
      </c>
      <c r="CY1331" s="13" t="s">
        <v>2908</v>
      </c>
      <c r="CZ1331" s="14" t="s">
        <v>2909</v>
      </c>
      <c r="DA1331" s="13" t="s">
        <v>95</v>
      </c>
      <c r="DB1331" s="13" t="s">
        <v>100</v>
      </c>
      <c r="DC1331" s="40"/>
      <c r="DD1331" s="13" t="str">
        <f t="shared" si="287"/>
        <v/>
      </c>
      <c r="DE1331" s="13" t="str">
        <f t="shared" si="288"/>
        <v/>
      </c>
      <c r="DF1331" s="13" t="str">
        <f t="shared" si="289"/>
        <v/>
      </c>
      <c r="DG1331" s="40">
        <f t="shared" si="290"/>
        <v>0</v>
      </c>
      <c r="DH1331" s="13" t="str">
        <f t="shared" si="284"/>
        <v/>
      </c>
      <c r="DI1331" s="22" t="str">
        <f t="shared" si="285"/>
        <v/>
      </c>
      <c r="DJ1331" s="13" t="str">
        <f>IF(DI1331="","",RANK(DI1331,$DI$9:$DI$1415,1)+COUNTIF($DI$9:DI1331,DI1331)-1)</f>
        <v/>
      </c>
      <c r="DK1331" s="13" t="str">
        <f t="shared" si="286"/>
        <v/>
      </c>
      <c r="DL1331" s="13" t="str">
        <f t="shared" si="291"/>
        <v/>
      </c>
      <c r="DM1331" s="14" t="str">
        <f t="shared" si="292"/>
        <v/>
      </c>
      <c r="DN1331" s="13" t="str">
        <f t="shared" si="293"/>
        <v/>
      </c>
      <c r="DO1331" s="40">
        <f t="shared" si="294"/>
        <v>0</v>
      </c>
      <c r="DP1331" s="40"/>
      <c r="DQ1331" s="13" t="str">
        <f t="shared" si="295"/>
        <v/>
      </c>
      <c r="DR1331" s="13"/>
      <c r="DS1331" s="13"/>
    </row>
    <row r="1332" spans="1:123" x14ac:dyDescent="0.2">
      <c r="A1332" s="22"/>
      <c r="B1332" s="22"/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22"/>
      <c r="AH1332" s="22"/>
      <c r="AI1332" s="22"/>
      <c r="AJ1332" s="22"/>
      <c r="AK1332" s="22"/>
      <c r="AL1332" s="22"/>
      <c r="AM1332" s="22"/>
      <c r="AN1332" s="22"/>
      <c r="AO1332" s="22"/>
      <c r="AP1332" s="22"/>
      <c r="AQ1332" s="22"/>
      <c r="AR1332" s="22"/>
      <c r="AS1332" s="22"/>
      <c r="AT1332" s="22"/>
      <c r="AU1332" s="22"/>
      <c r="AV1332" s="22"/>
      <c r="AW1332" s="22"/>
      <c r="AX1332" s="22"/>
      <c r="AY1332" s="22"/>
      <c r="AZ1332" s="22"/>
      <c r="BA1332" s="22"/>
      <c r="BB1332" s="22"/>
      <c r="BC1332" s="22"/>
      <c r="BD1332" s="22"/>
      <c r="BE1332" s="22"/>
      <c r="BF1332" s="22"/>
      <c r="BG1332" s="22"/>
      <c r="BH1332" s="22"/>
      <c r="BI1332" s="22"/>
      <c r="BJ1332" s="22"/>
      <c r="BK1332" s="22"/>
      <c r="BL1332" s="22"/>
      <c r="BM1332" s="22"/>
      <c r="BN1332" s="22"/>
      <c r="BO1332" s="22"/>
      <c r="BP1332" s="22"/>
      <c r="BQ1332" s="22"/>
      <c r="BR1332" s="22"/>
      <c r="BS1332" s="22"/>
      <c r="BT1332" s="22"/>
      <c r="BU1332" s="22"/>
      <c r="BV1332" s="22"/>
      <c r="BW1332" s="22"/>
      <c r="BX1332" s="22"/>
      <c r="BY1332" s="22"/>
      <c r="BZ1332" s="22"/>
      <c r="CA1332" s="22"/>
      <c r="CB1332" s="22"/>
      <c r="CC1332" s="22"/>
      <c r="CD1332" s="22"/>
      <c r="CE1332" s="22"/>
      <c r="CF1332" s="22"/>
      <c r="CG1332" s="22"/>
      <c r="CH1332" s="22"/>
      <c r="CI1332" s="22"/>
      <c r="CJ1332" s="22"/>
      <c r="CK1332" s="22"/>
      <c r="CL1332" s="22"/>
      <c r="CM1332" s="22"/>
      <c r="CN1332" s="22"/>
      <c r="CO1332" s="22"/>
      <c r="CP1332" s="22"/>
      <c r="CQ1332" s="22"/>
      <c r="CR1332" s="22"/>
      <c r="CS1332" s="22"/>
      <c r="CT1332" s="22"/>
      <c r="CU1332" s="22"/>
      <c r="CV1332" s="22"/>
      <c r="CW1332" s="22"/>
      <c r="CX1332" s="22">
        <v>1324</v>
      </c>
      <c r="CY1332" s="13" t="s">
        <v>2910</v>
      </c>
      <c r="CZ1332" s="14" t="s">
        <v>2911</v>
      </c>
      <c r="DA1332" s="13" t="s">
        <v>96</v>
      </c>
      <c r="DB1332" s="13" t="s">
        <v>105</v>
      </c>
      <c r="DC1332" s="40"/>
      <c r="DD1332" s="13" t="str">
        <f t="shared" si="287"/>
        <v/>
      </c>
      <c r="DE1332" s="13" t="str">
        <f t="shared" si="288"/>
        <v/>
      </c>
      <c r="DF1332" s="13" t="str">
        <f t="shared" si="289"/>
        <v/>
      </c>
      <c r="DG1332" s="40">
        <f t="shared" si="290"/>
        <v>0</v>
      </c>
      <c r="DH1332" s="13" t="str">
        <f t="shared" si="284"/>
        <v/>
      </c>
      <c r="DI1332" s="22" t="str">
        <f t="shared" si="285"/>
        <v/>
      </c>
      <c r="DJ1332" s="13" t="str">
        <f>IF(DI1332="","",RANK(DI1332,$DI$9:$DI$1415,1)+COUNTIF($DI$9:DI1332,DI1332)-1)</f>
        <v/>
      </c>
      <c r="DK1332" s="13" t="str">
        <f t="shared" si="286"/>
        <v/>
      </c>
      <c r="DL1332" s="13" t="str">
        <f t="shared" si="291"/>
        <v/>
      </c>
      <c r="DM1332" s="14" t="str">
        <f t="shared" si="292"/>
        <v/>
      </c>
      <c r="DN1332" s="13" t="str">
        <f t="shared" si="293"/>
        <v/>
      </c>
      <c r="DO1332" s="40">
        <f t="shared" si="294"/>
        <v>0</v>
      </c>
      <c r="DP1332" s="40"/>
      <c r="DQ1332" s="13" t="str">
        <f t="shared" si="295"/>
        <v/>
      </c>
      <c r="DR1332" s="13"/>
      <c r="DS1332" s="13"/>
    </row>
    <row r="1333" spans="1:123" x14ac:dyDescent="0.2">
      <c r="A1333" s="22"/>
      <c r="B1333" s="22"/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22"/>
      <c r="AH1333" s="22"/>
      <c r="AI1333" s="22"/>
      <c r="AJ1333" s="22"/>
      <c r="AK1333" s="22"/>
      <c r="AL1333" s="22"/>
      <c r="AM1333" s="22"/>
      <c r="AN1333" s="22"/>
      <c r="AO1333" s="22"/>
      <c r="AP1333" s="22"/>
      <c r="AQ1333" s="22"/>
      <c r="AR1333" s="22"/>
      <c r="AS1333" s="22"/>
      <c r="AT1333" s="22"/>
      <c r="AU1333" s="22"/>
      <c r="AV1333" s="22"/>
      <c r="AW1333" s="22"/>
      <c r="AX1333" s="22"/>
      <c r="AY1333" s="22"/>
      <c r="AZ1333" s="22"/>
      <c r="BA1333" s="22"/>
      <c r="BB1333" s="22"/>
      <c r="BC1333" s="22"/>
      <c r="BD1333" s="22"/>
      <c r="BE1333" s="22"/>
      <c r="BF1333" s="22"/>
      <c r="BG1333" s="22"/>
      <c r="BH1333" s="22"/>
      <c r="BI1333" s="22"/>
      <c r="BJ1333" s="22"/>
      <c r="BK1333" s="22"/>
      <c r="BL1333" s="22"/>
      <c r="BM1333" s="22"/>
      <c r="BN1333" s="22"/>
      <c r="BO1333" s="22"/>
      <c r="BP1333" s="22"/>
      <c r="BQ1333" s="22"/>
      <c r="BR1333" s="22"/>
      <c r="BS1333" s="22"/>
      <c r="BT1333" s="22"/>
      <c r="BU1333" s="22"/>
      <c r="BV1333" s="22"/>
      <c r="BW1333" s="22"/>
      <c r="BX1333" s="22"/>
      <c r="BY1333" s="22"/>
      <c r="BZ1333" s="22"/>
      <c r="CA1333" s="22"/>
      <c r="CB1333" s="22"/>
      <c r="CC1333" s="22"/>
      <c r="CD1333" s="22"/>
      <c r="CE1333" s="22"/>
      <c r="CF1333" s="22"/>
      <c r="CG1333" s="22"/>
      <c r="CH1333" s="22"/>
      <c r="CI1333" s="22"/>
      <c r="CJ1333" s="22"/>
      <c r="CK1333" s="22"/>
      <c r="CL1333" s="22"/>
      <c r="CM1333" s="22"/>
      <c r="CN1333" s="22"/>
      <c r="CO1333" s="22"/>
      <c r="CP1333" s="22"/>
      <c r="CQ1333" s="22"/>
      <c r="CR1333" s="22"/>
      <c r="CS1333" s="22"/>
      <c r="CT1333" s="22"/>
      <c r="CU1333" s="22"/>
      <c r="CV1333" s="22"/>
      <c r="CW1333" s="22"/>
      <c r="CX1333" s="22">
        <v>1325</v>
      </c>
      <c r="CY1333" s="13" t="s">
        <v>2912</v>
      </c>
      <c r="CZ1333" s="14" t="s">
        <v>2913</v>
      </c>
      <c r="DA1333" s="13" t="s">
        <v>95</v>
      </c>
      <c r="DB1333" s="13" t="s">
        <v>98</v>
      </c>
      <c r="DC1333" s="40"/>
      <c r="DD1333" s="13" t="str">
        <f t="shared" si="287"/>
        <v/>
      </c>
      <c r="DE1333" s="13" t="str">
        <f t="shared" si="288"/>
        <v/>
      </c>
      <c r="DF1333" s="13" t="str">
        <f t="shared" si="289"/>
        <v/>
      </c>
      <c r="DG1333" s="40">
        <f t="shared" si="290"/>
        <v>0</v>
      </c>
      <c r="DH1333" s="13" t="str">
        <f t="shared" si="284"/>
        <v/>
      </c>
      <c r="DI1333" s="22" t="str">
        <f t="shared" si="285"/>
        <v/>
      </c>
      <c r="DJ1333" s="13" t="str">
        <f>IF(DI1333="","",RANK(DI1333,$DI$9:$DI$1415,1)+COUNTIF($DI$9:DI1333,DI1333)-1)</f>
        <v/>
      </c>
      <c r="DK1333" s="13" t="str">
        <f t="shared" si="286"/>
        <v/>
      </c>
      <c r="DL1333" s="13" t="str">
        <f t="shared" si="291"/>
        <v/>
      </c>
      <c r="DM1333" s="14" t="str">
        <f t="shared" si="292"/>
        <v/>
      </c>
      <c r="DN1333" s="13" t="str">
        <f t="shared" si="293"/>
        <v/>
      </c>
      <c r="DO1333" s="40">
        <f t="shared" si="294"/>
        <v>0</v>
      </c>
      <c r="DP1333" s="40"/>
      <c r="DQ1333" s="13" t="str">
        <f t="shared" si="295"/>
        <v/>
      </c>
      <c r="DR1333" s="13"/>
      <c r="DS1333" s="13"/>
    </row>
    <row r="1334" spans="1:123" x14ac:dyDescent="0.2">
      <c r="A1334" s="22"/>
      <c r="B1334" s="22"/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22"/>
      <c r="AH1334" s="22"/>
      <c r="AI1334" s="22"/>
      <c r="AJ1334" s="22"/>
      <c r="AK1334" s="22"/>
      <c r="AL1334" s="22"/>
      <c r="AM1334" s="22"/>
      <c r="AN1334" s="22"/>
      <c r="AO1334" s="22"/>
      <c r="AP1334" s="22"/>
      <c r="AQ1334" s="22"/>
      <c r="AR1334" s="22"/>
      <c r="AS1334" s="22"/>
      <c r="AT1334" s="22"/>
      <c r="AU1334" s="22"/>
      <c r="AV1334" s="22"/>
      <c r="AW1334" s="22"/>
      <c r="AX1334" s="22"/>
      <c r="AY1334" s="22"/>
      <c r="AZ1334" s="22"/>
      <c r="BA1334" s="22"/>
      <c r="BB1334" s="22"/>
      <c r="BC1334" s="22"/>
      <c r="BD1334" s="22"/>
      <c r="BE1334" s="22"/>
      <c r="BF1334" s="22"/>
      <c r="BG1334" s="22"/>
      <c r="BH1334" s="22"/>
      <c r="BI1334" s="22"/>
      <c r="BJ1334" s="22"/>
      <c r="BK1334" s="22"/>
      <c r="BL1334" s="22"/>
      <c r="BM1334" s="22"/>
      <c r="BN1334" s="22"/>
      <c r="BO1334" s="22"/>
      <c r="BP1334" s="22"/>
      <c r="BQ1334" s="22"/>
      <c r="BR1334" s="22"/>
      <c r="BS1334" s="22"/>
      <c r="BT1334" s="22"/>
      <c r="BU1334" s="22"/>
      <c r="BV1334" s="22"/>
      <c r="BW1334" s="22"/>
      <c r="BX1334" s="22"/>
      <c r="BY1334" s="22"/>
      <c r="BZ1334" s="22"/>
      <c r="CA1334" s="22"/>
      <c r="CB1334" s="22"/>
      <c r="CC1334" s="22"/>
      <c r="CD1334" s="22"/>
      <c r="CE1334" s="22"/>
      <c r="CF1334" s="22"/>
      <c r="CG1334" s="22"/>
      <c r="CH1334" s="22"/>
      <c r="CI1334" s="22"/>
      <c r="CJ1334" s="22"/>
      <c r="CK1334" s="22"/>
      <c r="CL1334" s="22"/>
      <c r="CM1334" s="22"/>
      <c r="CN1334" s="22"/>
      <c r="CO1334" s="22"/>
      <c r="CP1334" s="22"/>
      <c r="CQ1334" s="22"/>
      <c r="CR1334" s="22"/>
      <c r="CS1334" s="22"/>
      <c r="CT1334" s="22"/>
      <c r="CU1334" s="22"/>
      <c r="CV1334" s="22"/>
      <c r="CW1334" s="22"/>
      <c r="CX1334" s="22">
        <v>1326</v>
      </c>
      <c r="CY1334" s="13" t="s">
        <v>2914</v>
      </c>
      <c r="CZ1334" s="14" t="s">
        <v>2915</v>
      </c>
      <c r="DA1334" s="13" t="s">
        <v>95</v>
      </c>
      <c r="DB1334" s="13" t="s">
        <v>100</v>
      </c>
      <c r="DC1334" s="40"/>
      <c r="DD1334" s="13" t="str">
        <f t="shared" si="287"/>
        <v/>
      </c>
      <c r="DE1334" s="13" t="str">
        <f t="shared" si="288"/>
        <v/>
      </c>
      <c r="DF1334" s="13" t="str">
        <f t="shared" si="289"/>
        <v/>
      </c>
      <c r="DG1334" s="40">
        <f t="shared" si="290"/>
        <v>0</v>
      </c>
      <c r="DH1334" s="13" t="str">
        <f t="shared" si="284"/>
        <v/>
      </c>
      <c r="DI1334" s="22" t="str">
        <f t="shared" si="285"/>
        <v/>
      </c>
      <c r="DJ1334" s="13" t="str">
        <f>IF(DI1334="","",RANK(DI1334,$DI$9:$DI$1415,1)+COUNTIF($DI$9:DI1334,DI1334)-1)</f>
        <v/>
      </c>
      <c r="DK1334" s="13" t="str">
        <f t="shared" si="286"/>
        <v/>
      </c>
      <c r="DL1334" s="13" t="str">
        <f t="shared" si="291"/>
        <v/>
      </c>
      <c r="DM1334" s="14" t="str">
        <f t="shared" si="292"/>
        <v/>
      </c>
      <c r="DN1334" s="13" t="str">
        <f t="shared" si="293"/>
        <v/>
      </c>
      <c r="DO1334" s="40">
        <f t="shared" si="294"/>
        <v>0</v>
      </c>
      <c r="DP1334" s="40"/>
      <c r="DQ1334" s="13" t="str">
        <f t="shared" si="295"/>
        <v/>
      </c>
      <c r="DR1334" s="13"/>
      <c r="DS1334" s="13"/>
    </row>
    <row r="1335" spans="1:123" x14ac:dyDescent="0.2">
      <c r="A1335" s="22"/>
      <c r="B1335" s="22"/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22"/>
      <c r="AH1335" s="22"/>
      <c r="AI1335" s="22"/>
      <c r="AJ1335" s="22"/>
      <c r="AK1335" s="22"/>
      <c r="AL1335" s="22"/>
      <c r="AM1335" s="22"/>
      <c r="AN1335" s="22"/>
      <c r="AO1335" s="22"/>
      <c r="AP1335" s="22"/>
      <c r="AQ1335" s="22"/>
      <c r="AR1335" s="22"/>
      <c r="AS1335" s="22"/>
      <c r="AT1335" s="22"/>
      <c r="AU1335" s="22"/>
      <c r="AV1335" s="22"/>
      <c r="AW1335" s="22"/>
      <c r="AX1335" s="22"/>
      <c r="AY1335" s="22"/>
      <c r="AZ1335" s="22"/>
      <c r="BA1335" s="22"/>
      <c r="BB1335" s="22"/>
      <c r="BC1335" s="22"/>
      <c r="BD1335" s="22"/>
      <c r="BE1335" s="22"/>
      <c r="BF1335" s="22"/>
      <c r="BG1335" s="22"/>
      <c r="BH1335" s="22"/>
      <c r="BI1335" s="22"/>
      <c r="BJ1335" s="22"/>
      <c r="BK1335" s="22"/>
      <c r="BL1335" s="22"/>
      <c r="BM1335" s="22"/>
      <c r="BN1335" s="22"/>
      <c r="BO1335" s="22"/>
      <c r="BP1335" s="22"/>
      <c r="BQ1335" s="22"/>
      <c r="BR1335" s="22"/>
      <c r="BS1335" s="22"/>
      <c r="BT1335" s="22"/>
      <c r="BU1335" s="22"/>
      <c r="BV1335" s="22"/>
      <c r="BW1335" s="22"/>
      <c r="BX1335" s="22"/>
      <c r="BY1335" s="22"/>
      <c r="BZ1335" s="22"/>
      <c r="CA1335" s="22"/>
      <c r="CB1335" s="22"/>
      <c r="CC1335" s="22"/>
      <c r="CD1335" s="22"/>
      <c r="CE1335" s="22"/>
      <c r="CF1335" s="22"/>
      <c r="CG1335" s="22"/>
      <c r="CH1335" s="22"/>
      <c r="CI1335" s="22"/>
      <c r="CJ1335" s="22"/>
      <c r="CK1335" s="22"/>
      <c r="CL1335" s="22"/>
      <c r="CM1335" s="22"/>
      <c r="CN1335" s="22"/>
      <c r="CO1335" s="22"/>
      <c r="CP1335" s="22"/>
      <c r="CQ1335" s="22"/>
      <c r="CR1335" s="22"/>
      <c r="CS1335" s="22"/>
      <c r="CT1335" s="22"/>
      <c r="CU1335" s="22"/>
      <c r="CV1335" s="22"/>
      <c r="CW1335" s="22"/>
      <c r="CX1335" s="22">
        <v>1327</v>
      </c>
      <c r="CY1335" s="13" t="s">
        <v>2916</v>
      </c>
      <c r="CZ1335" s="14" t="s">
        <v>2917</v>
      </c>
      <c r="DA1335" s="13" t="s">
        <v>95</v>
      </c>
      <c r="DB1335" s="13" t="s">
        <v>51</v>
      </c>
      <c r="DC1335" s="40"/>
      <c r="DD1335" s="13" t="str">
        <f t="shared" si="287"/>
        <v/>
      </c>
      <c r="DE1335" s="13" t="str">
        <f t="shared" si="288"/>
        <v/>
      </c>
      <c r="DF1335" s="13" t="str">
        <f t="shared" si="289"/>
        <v/>
      </c>
      <c r="DG1335" s="40">
        <f t="shared" si="290"/>
        <v>0</v>
      </c>
      <c r="DH1335" s="13" t="str">
        <f t="shared" si="284"/>
        <v/>
      </c>
      <c r="DI1335" s="22" t="str">
        <f t="shared" si="285"/>
        <v/>
      </c>
      <c r="DJ1335" s="13" t="str">
        <f>IF(DI1335="","",RANK(DI1335,$DI$9:$DI$1415,1)+COUNTIF($DI$9:DI1335,DI1335)-1)</f>
        <v/>
      </c>
      <c r="DK1335" s="13" t="str">
        <f t="shared" si="286"/>
        <v/>
      </c>
      <c r="DL1335" s="13" t="str">
        <f t="shared" si="291"/>
        <v/>
      </c>
      <c r="DM1335" s="14" t="str">
        <f t="shared" si="292"/>
        <v/>
      </c>
      <c r="DN1335" s="13" t="str">
        <f t="shared" si="293"/>
        <v/>
      </c>
      <c r="DO1335" s="40">
        <f t="shared" si="294"/>
        <v>0</v>
      </c>
      <c r="DP1335" s="40"/>
      <c r="DQ1335" s="13" t="str">
        <f t="shared" si="295"/>
        <v/>
      </c>
      <c r="DR1335" s="13"/>
      <c r="DS1335" s="13"/>
    </row>
    <row r="1336" spans="1:123" x14ac:dyDescent="0.2">
      <c r="A1336" s="22"/>
      <c r="B1336" s="22"/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22"/>
      <c r="AH1336" s="22"/>
      <c r="AI1336" s="22"/>
      <c r="AJ1336" s="22"/>
      <c r="AK1336" s="22"/>
      <c r="AL1336" s="22"/>
      <c r="AM1336" s="22"/>
      <c r="AN1336" s="22"/>
      <c r="AO1336" s="22"/>
      <c r="AP1336" s="22"/>
      <c r="AQ1336" s="22"/>
      <c r="AR1336" s="22"/>
      <c r="AS1336" s="22"/>
      <c r="AT1336" s="22"/>
      <c r="AU1336" s="22"/>
      <c r="AV1336" s="22"/>
      <c r="AW1336" s="22"/>
      <c r="AX1336" s="22"/>
      <c r="AY1336" s="22"/>
      <c r="AZ1336" s="22"/>
      <c r="BA1336" s="22"/>
      <c r="BB1336" s="22"/>
      <c r="BC1336" s="22"/>
      <c r="BD1336" s="22"/>
      <c r="BE1336" s="22"/>
      <c r="BF1336" s="22"/>
      <c r="BG1336" s="22"/>
      <c r="BH1336" s="22"/>
      <c r="BI1336" s="22"/>
      <c r="BJ1336" s="22"/>
      <c r="BK1336" s="22"/>
      <c r="BL1336" s="22"/>
      <c r="BM1336" s="22"/>
      <c r="BN1336" s="22"/>
      <c r="BO1336" s="22"/>
      <c r="BP1336" s="22"/>
      <c r="BQ1336" s="22"/>
      <c r="BR1336" s="22"/>
      <c r="BS1336" s="22"/>
      <c r="BT1336" s="22"/>
      <c r="BU1336" s="22"/>
      <c r="BV1336" s="22"/>
      <c r="BW1336" s="22"/>
      <c r="BX1336" s="22"/>
      <c r="BY1336" s="22"/>
      <c r="BZ1336" s="22"/>
      <c r="CA1336" s="22"/>
      <c r="CB1336" s="22"/>
      <c r="CC1336" s="22"/>
      <c r="CD1336" s="22"/>
      <c r="CE1336" s="22"/>
      <c r="CF1336" s="22"/>
      <c r="CG1336" s="22"/>
      <c r="CH1336" s="22"/>
      <c r="CI1336" s="22"/>
      <c r="CJ1336" s="22"/>
      <c r="CK1336" s="22"/>
      <c r="CL1336" s="22"/>
      <c r="CM1336" s="22"/>
      <c r="CN1336" s="22"/>
      <c r="CO1336" s="22"/>
      <c r="CP1336" s="22"/>
      <c r="CQ1336" s="22"/>
      <c r="CR1336" s="22"/>
      <c r="CS1336" s="22"/>
      <c r="CT1336" s="22"/>
      <c r="CU1336" s="22"/>
      <c r="CV1336" s="22"/>
      <c r="CW1336" s="22"/>
      <c r="CX1336" s="22">
        <v>1328</v>
      </c>
      <c r="CY1336" s="13" t="s">
        <v>2918</v>
      </c>
      <c r="CZ1336" s="14" t="s">
        <v>2919</v>
      </c>
      <c r="DA1336" s="13" t="s">
        <v>96</v>
      </c>
      <c r="DB1336" s="13" t="s">
        <v>51</v>
      </c>
      <c r="DC1336" s="40"/>
      <c r="DD1336" s="13" t="str">
        <f t="shared" si="287"/>
        <v/>
      </c>
      <c r="DE1336" s="13" t="str">
        <f t="shared" si="288"/>
        <v/>
      </c>
      <c r="DF1336" s="13" t="str">
        <f t="shared" si="289"/>
        <v/>
      </c>
      <c r="DG1336" s="40">
        <f t="shared" si="290"/>
        <v>0</v>
      </c>
      <c r="DH1336" s="13" t="str">
        <f t="shared" si="284"/>
        <v/>
      </c>
      <c r="DI1336" s="22" t="str">
        <f t="shared" si="285"/>
        <v/>
      </c>
      <c r="DJ1336" s="13" t="str">
        <f>IF(DI1336="","",RANK(DI1336,$DI$9:$DI$1415,1)+COUNTIF($DI$9:DI1336,DI1336)-1)</f>
        <v/>
      </c>
      <c r="DK1336" s="13" t="str">
        <f t="shared" si="286"/>
        <v/>
      </c>
      <c r="DL1336" s="13" t="str">
        <f t="shared" si="291"/>
        <v/>
      </c>
      <c r="DM1336" s="14" t="str">
        <f t="shared" si="292"/>
        <v/>
      </c>
      <c r="DN1336" s="13" t="str">
        <f t="shared" si="293"/>
        <v/>
      </c>
      <c r="DO1336" s="40">
        <f t="shared" si="294"/>
        <v>0</v>
      </c>
      <c r="DP1336" s="40"/>
      <c r="DQ1336" s="13" t="str">
        <f t="shared" si="295"/>
        <v/>
      </c>
      <c r="DR1336" s="13"/>
      <c r="DS1336" s="13"/>
    </row>
    <row r="1337" spans="1:123" x14ac:dyDescent="0.2">
      <c r="A1337" s="22"/>
      <c r="B1337" s="22"/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22"/>
      <c r="AH1337" s="22"/>
      <c r="AI1337" s="22"/>
      <c r="AJ1337" s="22"/>
      <c r="AK1337" s="22"/>
      <c r="AL1337" s="22"/>
      <c r="AM1337" s="22"/>
      <c r="AN1337" s="22"/>
      <c r="AO1337" s="22"/>
      <c r="AP1337" s="22"/>
      <c r="AQ1337" s="22"/>
      <c r="AR1337" s="22"/>
      <c r="AS1337" s="22"/>
      <c r="AT1337" s="22"/>
      <c r="AU1337" s="22"/>
      <c r="AV1337" s="22"/>
      <c r="AW1337" s="22"/>
      <c r="AX1337" s="22"/>
      <c r="AY1337" s="22"/>
      <c r="AZ1337" s="22"/>
      <c r="BA1337" s="22"/>
      <c r="BB1337" s="22"/>
      <c r="BC1337" s="22"/>
      <c r="BD1337" s="22"/>
      <c r="BE1337" s="22"/>
      <c r="BF1337" s="22"/>
      <c r="BG1337" s="22"/>
      <c r="BH1337" s="22"/>
      <c r="BI1337" s="22"/>
      <c r="BJ1337" s="22"/>
      <c r="BK1337" s="22"/>
      <c r="BL1337" s="22"/>
      <c r="BM1337" s="22"/>
      <c r="BN1337" s="22"/>
      <c r="BO1337" s="22"/>
      <c r="BP1337" s="22"/>
      <c r="BQ1337" s="22"/>
      <c r="BR1337" s="22"/>
      <c r="BS1337" s="22"/>
      <c r="BT1337" s="22"/>
      <c r="BU1337" s="22"/>
      <c r="BV1337" s="22"/>
      <c r="BW1337" s="22"/>
      <c r="BX1337" s="22"/>
      <c r="BY1337" s="22"/>
      <c r="BZ1337" s="22"/>
      <c r="CA1337" s="22"/>
      <c r="CB1337" s="22"/>
      <c r="CC1337" s="22"/>
      <c r="CD1337" s="22"/>
      <c r="CE1337" s="22"/>
      <c r="CF1337" s="22"/>
      <c r="CG1337" s="22"/>
      <c r="CH1337" s="22"/>
      <c r="CI1337" s="22"/>
      <c r="CJ1337" s="22"/>
      <c r="CK1337" s="22"/>
      <c r="CL1337" s="22"/>
      <c r="CM1337" s="22"/>
      <c r="CN1337" s="22"/>
      <c r="CO1337" s="22"/>
      <c r="CP1337" s="22"/>
      <c r="CQ1337" s="22"/>
      <c r="CR1337" s="22"/>
      <c r="CS1337" s="22"/>
      <c r="CT1337" s="22"/>
      <c r="CU1337" s="22"/>
      <c r="CV1337" s="22"/>
      <c r="CW1337" s="22"/>
      <c r="CX1337" s="22">
        <v>1329</v>
      </c>
      <c r="CY1337" s="13" t="s">
        <v>2920</v>
      </c>
      <c r="CZ1337" s="14" t="s">
        <v>2921</v>
      </c>
      <c r="DA1337" s="13" t="s">
        <v>95</v>
      </c>
      <c r="DB1337" s="13" t="s">
        <v>102</v>
      </c>
      <c r="DC1337" s="40"/>
      <c r="DD1337" s="13" t="str">
        <f t="shared" si="287"/>
        <v/>
      </c>
      <c r="DE1337" s="13" t="str">
        <f t="shared" si="288"/>
        <v/>
      </c>
      <c r="DF1337" s="13" t="str">
        <f t="shared" si="289"/>
        <v/>
      </c>
      <c r="DG1337" s="40">
        <f t="shared" si="290"/>
        <v>0</v>
      </c>
      <c r="DH1337" s="13" t="str">
        <f t="shared" si="284"/>
        <v/>
      </c>
      <c r="DI1337" s="22" t="str">
        <f t="shared" si="285"/>
        <v/>
      </c>
      <c r="DJ1337" s="13" t="str">
        <f>IF(DI1337="","",RANK(DI1337,$DI$9:$DI$1415,1)+COUNTIF($DI$9:DI1337,DI1337)-1)</f>
        <v/>
      </c>
      <c r="DK1337" s="13" t="str">
        <f t="shared" si="286"/>
        <v/>
      </c>
      <c r="DL1337" s="13" t="str">
        <f t="shared" si="291"/>
        <v/>
      </c>
      <c r="DM1337" s="14" t="str">
        <f t="shared" si="292"/>
        <v/>
      </c>
      <c r="DN1337" s="13" t="str">
        <f t="shared" si="293"/>
        <v/>
      </c>
      <c r="DO1337" s="40">
        <f t="shared" si="294"/>
        <v>0</v>
      </c>
      <c r="DP1337" s="40"/>
      <c r="DQ1337" s="13" t="str">
        <f t="shared" si="295"/>
        <v/>
      </c>
      <c r="DR1337" s="13"/>
      <c r="DS1337" s="13"/>
    </row>
    <row r="1338" spans="1:123" x14ac:dyDescent="0.2">
      <c r="A1338" s="22"/>
      <c r="B1338" s="22"/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22"/>
      <c r="AH1338" s="22"/>
      <c r="AI1338" s="22"/>
      <c r="AJ1338" s="22"/>
      <c r="AK1338" s="22"/>
      <c r="AL1338" s="22"/>
      <c r="AM1338" s="22"/>
      <c r="AN1338" s="22"/>
      <c r="AO1338" s="22"/>
      <c r="AP1338" s="22"/>
      <c r="AQ1338" s="22"/>
      <c r="AR1338" s="22"/>
      <c r="AS1338" s="22"/>
      <c r="AT1338" s="22"/>
      <c r="AU1338" s="22"/>
      <c r="AV1338" s="22"/>
      <c r="AW1338" s="22"/>
      <c r="AX1338" s="22"/>
      <c r="AY1338" s="22"/>
      <c r="AZ1338" s="22"/>
      <c r="BA1338" s="22"/>
      <c r="BB1338" s="22"/>
      <c r="BC1338" s="22"/>
      <c r="BD1338" s="22"/>
      <c r="BE1338" s="22"/>
      <c r="BF1338" s="22"/>
      <c r="BG1338" s="22"/>
      <c r="BH1338" s="22"/>
      <c r="BI1338" s="22"/>
      <c r="BJ1338" s="22"/>
      <c r="BK1338" s="22"/>
      <c r="BL1338" s="22"/>
      <c r="BM1338" s="22"/>
      <c r="BN1338" s="22"/>
      <c r="BO1338" s="22"/>
      <c r="BP1338" s="22"/>
      <c r="BQ1338" s="22"/>
      <c r="BR1338" s="22"/>
      <c r="BS1338" s="22"/>
      <c r="BT1338" s="22"/>
      <c r="BU1338" s="22"/>
      <c r="BV1338" s="22"/>
      <c r="BW1338" s="22"/>
      <c r="BX1338" s="22"/>
      <c r="BY1338" s="22"/>
      <c r="BZ1338" s="22"/>
      <c r="CA1338" s="22"/>
      <c r="CB1338" s="22"/>
      <c r="CC1338" s="22"/>
      <c r="CD1338" s="22"/>
      <c r="CE1338" s="22"/>
      <c r="CF1338" s="22"/>
      <c r="CG1338" s="22"/>
      <c r="CH1338" s="22"/>
      <c r="CI1338" s="22"/>
      <c r="CJ1338" s="22"/>
      <c r="CK1338" s="22"/>
      <c r="CL1338" s="22"/>
      <c r="CM1338" s="22"/>
      <c r="CN1338" s="22"/>
      <c r="CO1338" s="22"/>
      <c r="CP1338" s="22"/>
      <c r="CQ1338" s="22"/>
      <c r="CR1338" s="22"/>
      <c r="CS1338" s="22"/>
      <c r="CT1338" s="22"/>
      <c r="CU1338" s="22"/>
      <c r="CV1338" s="22"/>
      <c r="CW1338" s="22"/>
      <c r="CX1338" s="22">
        <v>1330</v>
      </c>
      <c r="CY1338" s="13" t="s">
        <v>2922</v>
      </c>
      <c r="CZ1338" s="14" t="s">
        <v>2923</v>
      </c>
      <c r="DA1338" s="13" t="s">
        <v>95</v>
      </c>
      <c r="DB1338" s="13" t="s">
        <v>51</v>
      </c>
      <c r="DC1338" s="40"/>
      <c r="DD1338" s="13" t="str">
        <f t="shared" si="287"/>
        <v/>
      </c>
      <c r="DE1338" s="13" t="str">
        <f t="shared" si="288"/>
        <v/>
      </c>
      <c r="DF1338" s="13" t="str">
        <f t="shared" si="289"/>
        <v/>
      </c>
      <c r="DG1338" s="40">
        <f t="shared" si="290"/>
        <v>0</v>
      </c>
      <c r="DH1338" s="13" t="str">
        <f t="shared" si="284"/>
        <v/>
      </c>
      <c r="DI1338" s="22" t="str">
        <f t="shared" si="285"/>
        <v/>
      </c>
      <c r="DJ1338" s="13" t="str">
        <f>IF(DI1338="","",RANK(DI1338,$DI$9:$DI$1415,1)+COUNTIF($DI$9:DI1338,DI1338)-1)</f>
        <v/>
      </c>
      <c r="DK1338" s="13" t="str">
        <f t="shared" si="286"/>
        <v/>
      </c>
      <c r="DL1338" s="13" t="str">
        <f t="shared" si="291"/>
        <v/>
      </c>
      <c r="DM1338" s="14" t="str">
        <f t="shared" si="292"/>
        <v/>
      </c>
      <c r="DN1338" s="13" t="str">
        <f t="shared" si="293"/>
        <v/>
      </c>
      <c r="DO1338" s="40">
        <f t="shared" si="294"/>
        <v>0</v>
      </c>
      <c r="DP1338" s="40"/>
      <c r="DQ1338" s="13" t="str">
        <f t="shared" si="295"/>
        <v/>
      </c>
      <c r="DR1338" s="13"/>
      <c r="DS1338" s="13"/>
    </row>
    <row r="1339" spans="1:123" x14ac:dyDescent="0.2">
      <c r="A1339" s="22"/>
      <c r="B1339" s="22"/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22"/>
      <c r="AH1339" s="22"/>
      <c r="AI1339" s="22"/>
      <c r="AJ1339" s="22"/>
      <c r="AK1339" s="22"/>
      <c r="AL1339" s="22"/>
      <c r="AM1339" s="22"/>
      <c r="AN1339" s="22"/>
      <c r="AO1339" s="22"/>
      <c r="AP1339" s="22"/>
      <c r="AQ1339" s="22"/>
      <c r="AR1339" s="22"/>
      <c r="AS1339" s="22"/>
      <c r="AT1339" s="22"/>
      <c r="AU1339" s="22"/>
      <c r="AV1339" s="22"/>
      <c r="AW1339" s="22"/>
      <c r="AX1339" s="22"/>
      <c r="AY1339" s="22"/>
      <c r="AZ1339" s="22"/>
      <c r="BA1339" s="22"/>
      <c r="BB1339" s="22"/>
      <c r="BC1339" s="22"/>
      <c r="BD1339" s="22"/>
      <c r="BE1339" s="22"/>
      <c r="BF1339" s="22"/>
      <c r="BG1339" s="22"/>
      <c r="BH1339" s="22"/>
      <c r="BI1339" s="22"/>
      <c r="BJ1339" s="22"/>
      <c r="BK1339" s="22"/>
      <c r="BL1339" s="22"/>
      <c r="BM1339" s="22"/>
      <c r="BN1339" s="22"/>
      <c r="BO1339" s="22"/>
      <c r="BP1339" s="22"/>
      <c r="BQ1339" s="22"/>
      <c r="BR1339" s="22"/>
      <c r="BS1339" s="22"/>
      <c r="BT1339" s="22"/>
      <c r="BU1339" s="22"/>
      <c r="BV1339" s="22"/>
      <c r="BW1339" s="22"/>
      <c r="BX1339" s="22"/>
      <c r="BY1339" s="22"/>
      <c r="BZ1339" s="22"/>
      <c r="CA1339" s="22"/>
      <c r="CB1339" s="22"/>
      <c r="CC1339" s="22"/>
      <c r="CD1339" s="22"/>
      <c r="CE1339" s="22"/>
      <c r="CF1339" s="22"/>
      <c r="CG1339" s="22"/>
      <c r="CH1339" s="22"/>
      <c r="CI1339" s="22"/>
      <c r="CJ1339" s="22"/>
      <c r="CK1339" s="22"/>
      <c r="CL1339" s="22"/>
      <c r="CM1339" s="22"/>
      <c r="CN1339" s="22"/>
      <c r="CO1339" s="22"/>
      <c r="CP1339" s="22"/>
      <c r="CQ1339" s="22"/>
      <c r="CR1339" s="22"/>
      <c r="CS1339" s="22"/>
      <c r="CT1339" s="22"/>
      <c r="CU1339" s="22"/>
      <c r="CV1339" s="22"/>
      <c r="CW1339" s="22"/>
      <c r="CX1339" s="22">
        <v>1331</v>
      </c>
      <c r="CY1339" s="13" t="s">
        <v>2924</v>
      </c>
      <c r="CZ1339" s="14" t="s">
        <v>2925</v>
      </c>
      <c r="DA1339" s="13" t="s">
        <v>96</v>
      </c>
      <c r="DB1339" s="13" t="s">
        <v>51</v>
      </c>
      <c r="DC1339" s="40"/>
      <c r="DD1339" s="13" t="str">
        <f t="shared" si="287"/>
        <v/>
      </c>
      <c r="DE1339" s="13" t="str">
        <f t="shared" si="288"/>
        <v/>
      </c>
      <c r="DF1339" s="13" t="str">
        <f t="shared" si="289"/>
        <v/>
      </c>
      <c r="DG1339" s="40">
        <f t="shared" si="290"/>
        <v>0</v>
      </c>
      <c r="DH1339" s="13" t="str">
        <f t="shared" si="284"/>
        <v/>
      </c>
      <c r="DI1339" s="22" t="str">
        <f t="shared" si="285"/>
        <v/>
      </c>
      <c r="DJ1339" s="13" t="str">
        <f>IF(DI1339="","",RANK(DI1339,$DI$9:$DI$1415,1)+COUNTIF($DI$9:DI1339,DI1339)-1)</f>
        <v/>
      </c>
      <c r="DK1339" s="13" t="str">
        <f t="shared" si="286"/>
        <v/>
      </c>
      <c r="DL1339" s="13" t="str">
        <f t="shared" si="291"/>
        <v/>
      </c>
      <c r="DM1339" s="14" t="str">
        <f t="shared" si="292"/>
        <v/>
      </c>
      <c r="DN1339" s="13" t="str">
        <f t="shared" si="293"/>
        <v/>
      </c>
      <c r="DO1339" s="40">
        <f t="shared" si="294"/>
        <v>0</v>
      </c>
      <c r="DP1339" s="40"/>
      <c r="DQ1339" s="13" t="str">
        <f t="shared" si="295"/>
        <v/>
      </c>
      <c r="DR1339" s="13"/>
      <c r="DS1339" s="13"/>
    </row>
    <row r="1340" spans="1:123" x14ac:dyDescent="0.2">
      <c r="A1340" s="22"/>
      <c r="B1340" s="22"/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22"/>
      <c r="AH1340" s="22"/>
      <c r="AI1340" s="22"/>
      <c r="AJ1340" s="22"/>
      <c r="AK1340" s="22"/>
      <c r="AL1340" s="22"/>
      <c r="AM1340" s="22"/>
      <c r="AN1340" s="22"/>
      <c r="AO1340" s="22"/>
      <c r="AP1340" s="22"/>
      <c r="AQ1340" s="22"/>
      <c r="AR1340" s="22"/>
      <c r="AS1340" s="22"/>
      <c r="AT1340" s="22"/>
      <c r="AU1340" s="22"/>
      <c r="AV1340" s="22"/>
      <c r="AW1340" s="22"/>
      <c r="AX1340" s="22"/>
      <c r="AY1340" s="22"/>
      <c r="AZ1340" s="22"/>
      <c r="BA1340" s="22"/>
      <c r="BB1340" s="22"/>
      <c r="BC1340" s="22"/>
      <c r="BD1340" s="22"/>
      <c r="BE1340" s="22"/>
      <c r="BF1340" s="22"/>
      <c r="BG1340" s="22"/>
      <c r="BH1340" s="22"/>
      <c r="BI1340" s="22"/>
      <c r="BJ1340" s="22"/>
      <c r="BK1340" s="22"/>
      <c r="BL1340" s="22"/>
      <c r="BM1340" s="22"/>
      <c r="BN1340" s="22"/>
      <c r="BO1340" s="22"/>
      <c r="BP1340" s="22"/>
      <c r="BQ1340" s="22"/>
      <c r="BR1340" s="22"/>
      <c r="BS1340" s="22"/>
      <c r="BT1340" s="22"/>
      <c r="BU1340" s="22"/>
      <c r="BV1340" s="22"/>
      <c r="BW1340" s="22"/>
      <c r="BX1340" s="22"/>
      <c r="BY1340" s="22"/>
      <c r="BZ1340" s="22"/>
      <c r="CA1340" s="22"/>
      <c r="CB1340" s="22"/>
      <c r="CC1340" s="22"/>
      <c r="CD1340" s="22"/>
      <c r="CE1340" s="22"/>
      <c r="CF1340" s="22"/>
      <c r="CG1340" s="22"/>
      <c r="CH1340" s="22"/>
      <c r="CI1340" s="22"/>
      <c r="CJ1340" s="22"/>
      <c r="CK1340" s="22"/>
      <c r="CL1340" s="22"/>
      <c r="CM1340" s="22"/>
      <c r="CN1340" s="22"/>
      <c r="CO1340" s="22"/>
      <c r="CP1340" s="22"/>
      <c r="CQ1340" s="22"/>
      <c r="CR1340" s="22"/>
      <c r="CS1340" s="22"/>
      <c r="CT1340" s="22"/>
      <c r="CU1340" s="22"/>
      <c r="CV1340" s="22"/>
      <c r="CW1340" s="22"/>
      <c r="CX1340" s="22">
        <v>1332</v>
      </c>
      <c r="CY1340" s="13" t="s">
        <v>2926</v>
      </c>
      <c r="CZ1340" s="14" t="s">
        <v>2927</v>
      </c>
      <c r="DA1340" s="13" t="s">
        <v>96</v>
      </c>
      <c r="DB1340" s="13" t="s">
        <v>51</v>
      </c>
      <c r="DC1340" s="40"/>
      <c r="DD1340" s="13" t="str">
        <f t="shared" si="287"/>
        <v/>
      </c>
      <c r="DE1340" s="13" t="str">
        <f t="shared" si="288"/>
        <v/>
      </c>
      <c r="DF1340" s="13" t="str">
        <f t="shared" si="289"/>
        <v/>
      </c>
      <c r="DG1340" s="40">
        <f t="shared" si="290"/>
        <v>0</v>
      </c>
      <c r="DH1340" s="13" t="str">
        <f t="shared" si="284"/>
        <v/>
      </c>
      <c r="DI1340" s="22" t="str">
        <f t="shared" si="285"/>
        <v/>
      </c>
      <c r="DJ1340" s="13" t="str">
        <f>IF(DI1340="","",RANK(DI1340,$DI$9:$DI$1415,1)+COUNTIF($DI$9:DI1340,DI1340)-1)</f>
        <v/>
      </c>
      <c r="DK1340" s="13" t="str">
        <f t="shared" si="286"/>
        <v/>
      </c>
      <c r="DL1340" s="13" t="str">
        <f t="shared" si="291"/>
        <v/>
      </c>
      <c r="DM1340" s="14" t="str">
        <f t="shared" si="292"/>
        <v/>
      </c>
      <c r="DN1340" s="13" t="str">
        <f t="shared" si="293"/>
        <v/>
      </c>
      <c r="DO1340" s="40">
        <f t="shared" si="294"/>
        <v>0</v>
      </c>
      <c r="DP1340" s="40"/>
      <c r="DQ1340" s="13" t="str">
        <f t="shared" si="295"/>
        <v/>
      </c>
      <c r="DR1340" s="13"/>
      <c r="DS1340" s="13"/>
    </row>
    <row r="1341" spans="1:123" x14ac:dyDescent="0.2">
      <c r="A1341" s="22"/>
      <c r="B1341" s="22"/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22"/>
      <c r="AH1341" s="22"/>
      <c r="AI1341" s="22"/>
      <c r="AJ1341" s="22"/>
      <c r="AK1341" s="22"/>
      <c r="AL1341" s="22"/>
      <c r="AM1341" s="22"/>
      <c r="AN1341" s="22"/>
      <c r="AO1341" s="22"/>
      <c r="AP1341" s="22"/>
      <c r="AQ1341" s="22"/>
      <c r="AR1341" s="22"/>
      <c r="AS1341" s="22"/>
      <c r="AT1341" s="22"/>
      <c r="AU1341" s="22"/>
      <c r="AV1341" s="22"/>
      <c r="AW1341" s="22"/>
      <c r="AX1341" s="22"/>
      <c r="AY1341" s="22"/>
      <c r="AZ1341" s="22"/>
      <c r="BA1341" s="22"/>
      <c r="BB1341" s="22"/>
      <c r="BC1341" s="22"/>
      <c r="BD1341" s="22"/>
      <c r="BE1341" s="22"/>
      <c r="BF1341" s="22"/>
      <c r="BG1341" s="22"/>
      <c r="BH1341" s="22"/>
      <c r="BI1341" s="22"/>
      <c r="BJ1341" s="22"/>
      <c r="BK1341" s="22"/>
      <c r="BL1341" s="22"/>
      <c r="BM1341" s="22"/>
      <c r="BN1341" s="22"/>
      <c r="BO1341" s="22"/>
      <c r="BP1341" s="22"/>
      <c r="BQ1341" s="22"/>
      <c r="BR1341" s="22"/>
      <c r="BS1341" s="22"/>
      <c r="BT1341" s="22"/>
      <c r="BU1341" s="22"/>
      <c r="BV1341" s="22"/>
      <c r="BW1341" s="22"/>
      <c r="BX1341" s="22"/>
      <c r="BY1341" s="22"/>
      <c r="BZ1341" s="22"/>
      <c r="CA1341" s="22"/>
      <c r="CB1341" s="22"/>
      <c r="CC1341" s="22"/>
      <c r="CD1341" s="22"/>
      <c r="CE1341" s="22"/>
      <c r="CF1341" s="22"/>
      <c r="CG1341" s="22"/>
      <c r="CH1341" s="22"/>
      <c r="CI1341" s="22"/>
      <c r="CJ1341" s="22"/>
      <c r="CK1341" s="22"/>
      <c r="CL1341" s="22"/>
      <c r="CM1341" s="22"/>
      <c r="CN1341" s="22"/>
      <c r="CO1341" s="22"/>
      <c r="CP1341" s="22"/>
      <c r="CQ1341" s="22"/>
      <c r="CR1341" s="22"/>
      <c r="CS1341" s="22"/>
      <c r="CT1341" s="22"/>
      <c r="CU1341" s="22"/>
      <c r="CV1341" s="22"/>
      <c r="CW1341" s="22"/>
      <c r="CX1341" s="22">
        <v>1333</v>
      </c>
      <c r="CY1341" s="13" t="s">
        <v>2928</v>
      </c>
      <c r="CZ1341" s="14"/>
      <c r="DA1341" s="13"/>
      <c r="DB1341" s="13"/>
      <c r="DC1341" s="40"/>
      <c r="DD1341" s="13" t="str">
        <f t="shared" si="287"/>
        <v/>
      </c>
      <c r="DE1341" s="13" t="str">
        <f t="shared" si="288"/>
        <v/>
      </c>
      <c r="DF1341" s="13" t="str">
        <f t="shared" si="289"/>
        <v/>
      </c>
      <c r="DG1341" s="40">
        <f t="shared" si="290"/>
        <v>0</v>
      </c>
      <c r="DH1341" s="13" t="str">
        <f t="shared" si="284"/>
        <v/>
      </c>
      <c r="DI1341" s="22" t="str">
        <f t="shared" si="285"/>
        <v/>
      </c>
      <c r="DJ1341" s="13" t="str">
        <f>IF(DI1341="","",RANK(DI1341,$DI$9:$DI$1415,1)+COUNTIF($DI$9:DI1341,DI1341)-1)</f>
        <v/>
      </c>
      <c r="DK1341" s="13" t="str">
        <f t="shared" si="286"/>
        <v/>
      </c>
      <c r="DL1341" s="13" t="str">
        <f t="shared" si="291"/>
        <v/>
      </c>
      <c r="DM1341" s="14" t="str">
        <f t="shared" si="292"/>
        <v/>
      </c>
      <c r="DN1341" s="13" t="str">
        <f t="shared" si="293"/>
        <v/>
      </c>
      <c r="DO1341" s="40">
        <f t="shared" si="294"/>
        <v>0</v>
      </c>
      <c r="DP1341" s="40"/>
      <c r="DQ1341" s="13" t="str">
        <f t="shared" si="295"/>
        <v/>
      </c>
      <c r="DR1341" s="13"/>
      <c r="DS1341" s="13"/>
    </row>
    <row r="1342" spans="1:123" x14ac:dyDescent="0.2">
      <c r="A1342" s="22"/>
      <c r="B1342" s="22"/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22"/>
      <c r="AH1342" s="22"/>
      <c r="AI1342" s="22"/>
      <c r="AJ1342" s="22"/>
      <c r="AK1342" s="22"/>
      <c r="AL1342" s="22"/>
      <c r="AM1342" s="22"/>
      <c r="AN1342" s="22"/>
      <c r="AO1342" s="22"/>
      <c r="AP1342" s="22"/>
      <c r="AQ1342" s="22"/>
      <c r="AR1342" s="22"/>
      <c r="AS1342" s="22"/>
      <c r="AT1342" s="22"/>
      <c r="AU1342" s="22"/>
      <c r="AV1342" s="22"/>
      <c r="AW1342" s="22"/>
      <c r="AX1342" s="22"/>
      <c r="AY1342" s="22"/>
      <c r="AZ1342" s="22"/>
      <c r="BA1342" s="22"/>
      <c r="BB1342" s="22"/>
      <c r="BC1342" s="22"/>
      <c r="BD1342" s="22"/>
      <c r="BE1342" s="22"/>
      <c r="BF1342" s="22"/>
      <c r="BG1342" s="22"/>
      <c r="BH1342" s="22"/>
      <c r="BI1342" s="22"/>
      <c r="BJ1342" s="22"/>
      <c r="BK1342" s="22"/>
      <c r="BL1342" s="22"/>
      <c r="BM1342" s="22"/>
      <c r="BN1342" s="22"/>
      <c r="BO1342" s="22"/>
      <c r="BP1342" s="22"/>
      <c r="BQ1342" s="22"/>
      <c r="BR1342" s="22"/>
      <c r="BS1342" s="22"/>
      <c r="BT1342" s="22"/>
      <c r="BU1342" s="22"/>
      <c r="BV1342" s="22"/>
      <c r="BW1342" s="22"/>
      <c r="BX1342" s="22"/>
      <c r="BY1342" s="22"/>
      <c r="BZ1342" s="22"/>
      <c r="CA1342" s="22"/>
      <c r="CB1342" s="22"/>
      <c r="CC1342" s="22"/>
      <c r="CD1342" s="22"/>
      <c r="CE1342" s="22"/>
      <c r="CF1342" s="22"/>
      <c r="CG1342" s="22"/>
      <c r="CH1342" s="22"/>
      <c r="CI1342" s="22"/>
      <c r="CJ1342" s="22"/>
      <c r="CK1342" s="22"/>
      <c r="CL1342" s="22"/>
      <c r="CM1342" s="22"/>
      <c r="CN1342" s="22"/>
      <c r="CO1342" s="22"/>
      <c r="CP1342" s="22"/>
      <c r="CQ1342" s="22"/>
      <c r="CR1342" s="22"/>
      <c r="CS1342" s="22"/>
      <c r="CT1342" s="22"/>
      <c r="CU1342" s="22"/>
      <c r="CV1342" s="22"/>
      <c r="CW1342" s="22"/>
      <c r="CX1342" s="22">
        <v>1334</v>
      </c>
      <c r="CY1342" s="13" t="s">
        <v>2929</v>
      </c>
      <c r="CZ1342" s="14"/>
      <c r="DA1342" s="13"/>
      <c r="DB1342" s="13"/>
      <c r="DC1342" s="40"/>
      <c r="DD1342" s="13" t="str">
        <f t="shared" si="287"/>
        <v/>
      </c>
      <c r="DE1342" s="13" t="str">
        <f t="shared" si="288"/>
        <v/>
      </c>
      <c r="DF1342" s="13" t="str">
        <f t="shared" si="289"/>
        <v/>
      </c>
      <c r="DG1342" s="40">
        <f t="shared" si="290"/>
        <v>0</v>
      </c>
      <c r="DH1342" s="13" t="str">
        <f t="shared" si="284"/>
        <v/>
      </c>
      <c r="DI1342" s="22" t="str">
        <f t="shared" si="285"/>
        <v/>
      </c>
      <c r="DJ1342" s="13" t="str">
        <f>IF(DI1342="","",RANK(DI1342,$DI$9:$DI$1415,1)+COUNTIF($DI$9:DI1342,DI1342)-1)</f>
        <v/>
      </c>
      <c r="DK1342" s="13" t="str">
        <f t="shared" si="286"/>
        <v/>
      </c>
      <c r="DL1342" s="13" t="str">
        <f t="shared" si="291"/>
        <v/>
      </c>
      <c r="DM1342" s="14" t="str">
        <f t="shared" si="292"/>
        <v/>
      </c>
      <c r="DN1342" s="13" t="str">
        <f t="shared" si="293"/>
        <v/>
      </c>
      <c r="DO1342" s="40">
        <f t="shared" si="294"/>
        <v>0</v>
      </c>
      <c r="DP1342" s="40"/>
      <c r="DQ1342" s="13" t="str">
        <f t="shared" si="295"/>
        <v/>
      </c>
      <c r="DR1342" s="13"/>
      <c r="DS1342" s="13"/>
    </row>
    <row r="1343" spans="1:123" x14ac:dyDescent="0.2">
      <c r="A1343" s="22"/>
      <c r="B1343" s="22"/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  <c r="Y1343" s="22"/>
      <c r="Z1343" s="22"/>
      <c r="AA1343" s="22"/>
      <c r="AB1343" s="22"/>
      <c r="AC1343" s="22"/>
      <c r="AD1343" s="22"/>
      <c r="AE1343" s="22"/>
      <c r="AF1343" s="22"/>
      <c r="AG1343" s="22"/>
      <c r="AH1343" s="22"/>
      <c r="AI1343" s="22"/>
      <c r="AJ1343" s="22"/>
      <c r="AK1343" s="22"/>
      <c r="AL1343" s="22"/>
      <c r="AM1343" s="22"/>
      <c r="AN1343" s="22"/>
      <c r="AO1343" s="22"/>
      <c r="AP1343" s="22"/>
      <c r="AQ1343" s="22"/>
      <c r="AR1343" s="22"/>
      <c r="AS1343" s="22"/>
      <c r="AT1343" s="22"/>
      <c r="AU1343" s="22"/>
      <c r="AV1343" s="22"/>
      <c r="AW1343" s="22"/>
      <c r="AX1343" s="22"/>
      <c r="AY1343" s="22"/>
      <c r="AZ1343" s="22"/>
      <c r="BA1343" s="22"/>
      <c r="BB1343" s="22"/>
      <c r="BC1343" s="22"/>
      <c r="BD1343" s="22"/>
      <c r="BE1343" s="22"/>
      <c r="BF1343" s="22"/>
      <c r="BG1343" s="22"/>
      <c r="BH1343" s="22"/>
      <c r="BI1343" s="22"/>
      <c r="BJ1343" s="22"/>
      <c r="BK1343" s="22"/>
      <c r="BL1343" s="22"/>
      <c r="BM1343" s="22"/>
      <c r="BN1343" s="22"/>
      <c r="BO1343" s="22"/>
      <c r="BP1343" s="22"/>
      <c r="BQ1343" s="22"/>
      <c r="BR1343" s="22"/>
      <c r="BS1343" s="22"/>
      <c r="BT1343" s="22"/>
      <c r="BU1343" s="22"/>
      <c r="BV1343" s="22"/>
      <c r="BW1343" s="22"/>
      <c r="BX1343" s="22"/>
      <c r="BY1343" s="22"/>
      <c r="BZ1343" s="22"/>
      <c r="CA1343" s="22"/>
      <c r="CB1343" s="22"/>
      <c r="CC1343" s="22"/>
      <c r="CD1343" s="22"/>
      <c r="CE1343" s="22"/>
      <c r="CF1343" s="22"/>
      <c r="CG1343" s="22"/>
      <c r="CH1343" s="22"/>
      <c r="CI1343" s="22"/>
      <c r="CJ1343" s="22"/>
      <c r="CK1343" s="22"/>
      <c r="CL1343" s="22"/>
      <c r="CM1343" s="22"/>
      <c r="CN1343" s="22"/>
      <c r="CO1343" s="22"/>
      <c r="CP1343" s="22"/>
      <c r="CQ1343" s="22"/>
      <c r="CR1343" s="22"/>
      <c r="CS1343" s="22"/>
      <c r="CT1343" s="22"/>
      <c r="CU1343" s="22"/>
      <c r="CV1343" s="22"/>
      <c r="CW1343" s="22"/>
      <c r="CX1343" s="22">
        <v>1335</v>
      </c>
      <c r="CY1343" s="13" t="s">
        <v>2930</v>
      </c>
      <c r="CZ1343" s="14"/>
      <c r="DA1343" s="13"/>
      <c r="DB1343" s="13"/>
      <c r="DC1343" s="40"/>
      <c r="DD1343" s="13" t="str">
        <f t="shared" si="287"/>
        <v/>
      </c>
      <c r="DE1343" s="13" t="str">
        <f t="shared" si="288"/>
        <v/>
      </c>
      <c r="DF1343" s="13" t="str">
        <f t="shared" si="289"/>
        <v/>
      </c>
      <c r="DG1343" s="40">
        <f t="shared" si="290"/>
        <v>0</v>
      </c>
      <c r="DH1343" s="13" t="str">
        <f t="shared" si="284"/>
        <v/>
      </c>
      <c r="DI1343" s="22" t="str">
        <f t="shared" si="285"/>
        <v/>
      </c>
      <c r="DJ1343" s="13" t="str">
        <f>IF(DI1343="","",RANK(DI1343,$DI$9:$DI$1415,1)+COUNTIF($DI$9:DI1343,DI1343)-1)</f>
        <v/>
      </c>
      <c r="DK1343" s="13" t="str">
        <f t="shared" si="286"/>
        <v/>
      </c>
      <c r="DL1343" s="13" t="str">
        <f t="shared" si="291"/>
        <v/>
      </c>
      <c r="DM1343" s="14" t="str">
        <f t="shared" si="292"/>
        <v/>
      </c>
      <c r="DN1343" s="13" t="str">
        <f t="shared" si="293"/>
        <v/>
      </c>
      <c r="DO1343" s="40">
        <f t="shared" si="294"/>
        <v>0</v>
      </c>
      <c r="DP1343" s="40"/>
      <c r="DQ1343" s="13" t="str">
        <f t="shared" si="295"/>
        <v/>
      </c>
      <c r="DR1343" s="13"/>
      <c r="DS1343" s="13"/>
    </row>
    <row r="1344" spans="1:123" x14ac:dyDescent="0.2">
      <c r="A1344" s="22"/>
      <c r="B1344" s="22"/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22"/>
      <c r="AH1344" s="22"/>
      <c r="AI1344" s="22"/>
      <c r="AJ1344" s="22"/>
      <c r="AK1344" s="22"/>
      <c r="AL1344" s="22"/>
      <c r="AM1344" s="22"/>
      <c r="AN1344" s="22"/>
      <c r="AO1344" s="22"/>
      <c r="AP1344" s="22"/>
      <c r="AQ1344" s="22"/>
      <c r="AR1344" s="22"/>
      <c r="AS1344" s="22"/>
      <c r="AT1344" s="22"/>
      <c r="AU1344" s="22"/>
      <c r="AV1344" s="22"/>
      <c r="AW1344" s="22"/>
      <c r="AX1344" s="22"/>
      <c r="AY1344" s="22"/>
      <c r="AZ1344" s="22"/>
      <c r="BA1344" s="22"/>
      <c r="BB1344" s="22"/>
      <c r="BC1344" s="22"/>
      <c r="BD1344" s="22"/>
      <c r="BE1344" s="22"/>
      <c r="BF1344" s="22"/>
      <c r="BG1344" s="22"/>
      <c r="BH1344" s="22"/>
      <c r="BI1344" s="22"/>
      <c r="BJ1344" s="22"/>
      <c r="BK1344" s="22"/>
      <c r="BL1344" s="22"/>
      <c r="BM1344" s="22"/>
      <c r="BN1344" s="22"/>
      <c r="BO1344" s="22"/>
      <c r="BP1344" s="22"/>
      <c r="BQ1344" s="22"/>
      <c r="BR1344" s="22"/>
      <c r="BS1344" s="22"/>
      <c r="BT1344" s="22"/>
      <c r="BU1344" s="22"/>
      <c r="BV1344" s="22"/>
      <c r="BW1344" s="22"/>
      <c r="BX1344" s="22"/>
      <c r="BY1344" s="22"/>
      <c r="BZ1344" s="22"/>
      <c r="CA1344" s="22"/>
      <c r="CB1344" s="22"/>
      <c r="CC1344" s="22"/>
      <c r="CD1344" s="22"/>
      <c r="CE1344" s="22"/>
      <c r="CF1344" s="22"/>
      <c r="CG1344" s="22"/>
      <c r="CH1344" s="22"/>
      <c r="CI1344" s="22"/>
      <c r="CJ1344" s="22"/>
      <c r="CK1344" s="22"/>
      <c r="CL1344" s="22"/>
      <c r="CM1344" s="22"/>
      <c r="CN1344" s="22"/>
      <c r="CO1344" s="22"/>
      <c r="CP1344" s="22"/>
      <c r="CQ1344" s="22"/>
      <c r="CR1344" s="22"/>
      <c r="CS1344" s="22"/>
      <c r="CT1344" s="22"/>
      <c r="CU1344" s="22"/>
      <c r="CV1344" s="22"/>
      <c r="CW1344" s="22"/>
      <c r="CX1344" s="22">
        <v>1336</v>
      </c>
      <c r="CY1344" s="13" t="s">
        <v>2931</v>
      </c>
      <c r="CZ1344" s="14"/>
      <c r="DA1344" s="13"/>
      <c r="DB1344" s="13"/>
      <c r="DC1344" s="40"/>
      <c r="DD1344" s="13" t="str">
        <f t="shared" si="287"/>
        <v/>
      </c>
      <c r="DE1344" s="13" t="str">
        <f t="shared" si="288"/>
        <v/>
      </c>
      <c r="DF1344" s="13" t="str">
        <f t="shared" si="289"/>
        <v/>
      </c>
      <c r="DG1344" s="40">
        <f t="shared" si="290"/>
        <v>0</v>
      </c>
      <c r="DH1344" s="13" t="str">
        <f t="shared" si="284"/>
        <v/>
      </c>
      <c r="DI1344" s="22" t="str">
        <f t="shared" si="285"/>
        <v/>
      </c>
      <c r="DJ1344" s="13" t="str">
        <f>IF(DI1344="","",RANK(DI1344,$DI$9:$DI$1415,1)+COUNTIF($DI$9:DI1344,DI1344)-1)</f>
        <v/>
      </c>
      <c r="DK1344" s="13" t="str">
        <f t="shared" si="286"/>
        <v/>
      </c>
      <c r="DL1344" s="13" t="str">
        <f t="shared" si="291"/>
        <v/>
      </c>
      <c r="DM1344" s="14" t="str">
        <f t="shared" si="292"/>
        <v/>
      </c>
      <c r="DN1344" s="13" t="str">
        <f t="shared" si="293"/>
        <v/>
      </c>
      <c r="DO1344" s="40">
        <f t="shared" si="294"/>
        <v>0</v>
      </c>
      <c r="DP1344" s="40"/>
      <c r="DQ1344" s="13" t="str">
        <f t="shared" si="295"/>
        <v/>
      </c>
      <c r="DR1344" s="13"/>
      <c r="DS1344" s="13"/>
    </row>
    <row r="1345" spans="1:123" x14ac:dyDescent="0.2">
      <c r="A1345" s="22"/>
      <c r="B1345" s="22"/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22"/>
      <c r="AH1345" s="22"/>
      <c r="AI1345" s="22"/>
      <c r="AJ1345" s="22"/>
      <c r="AK1345" s="22"/>
      <c r="AL1345" s="22"/>
      <c r="AM1345" s="22"/>
      <c r="AN1345" s="22"/>
      <c r="AO1345" s="22"/>
      <c r="AP1345" s="22"/>
      <c r="AQ1345" s="22"/>
      <c r="AR1345" s="22"/>
      <c r="AS1345" s="22"/>
      <c r="AT1345" s="22"/>
      <c r="AU1345" s="22"/>
      <c r="AV1345" s="22"/>
      <c r="AW1345" s="22"/>
      <c r="AX1345" s="22"/>
      <c r="AY1345" s="22"/>
      <c r="AZ1345" s="22"/>
      <c r="BA1345" s="22"/>
      <c r="BB1345" s="22"/>
      <c r="BC1345" s="22"/>
      <c r="BD1345" s="22"/>
      <c r="BE1345" s="22"/>
      <c r="BF1345" s="22"/>
      <c r="BG1345" s="22"/>
      <c r="BH1345" s="22"/>
      <c r="BI1345" s="22"/>
      <c r="BJ1345" s="22"/>
      <c r="BK1345" s="22"/>
      <c r="BL1345" s="22"/>
      <c r="BM1345" s="22"/>
      <c r="BN1345" s="22"/>
      <c r="BO1345" s="22"/>
      <c r="BP1345" s="22"/>
      <c r="BQ1345" s="22"/>
      <c r="BR1345" s="22"/>
      <c r="BS1345" s="22"/>
      <c r="BT1345" s="22"/>
      <c r="BU1345" s="22"/>
      <c r="BV1345" s="22"/>
      <c r="BW1345" s="22"/>
      <c r="BX1345" s="22"/>
      <c r="BY1345" s="22"/>
      <c r="BZ1345" s="22"/>
      <c r="CA1345" s="22"/>
      <c r="CB1345" s="22"/>
      <c r="CC1345" s="22"/>
      <c r="CD1345" s="22"/>
      <c r="CE1345" s="22"/>
      <c r="CF1345" s="22"/>
      <c r="CG1345" s="22"/>
      <c r="CH1345" s="22"/>
      <c r="CI1345" s="22"/>
      <c r="CJ1345" s="22"/>
      <c r="CK1345" s="22"/>
      <c r="CL1345" s="22"/>
      <c r="CM1345" s="22"/>
      <c r="CN1345" s="22"/>
      <c r="CO1345" s="22"/>
      <c r="CP1345" s="22"/>
      <c r="CQ1345" s="22"/>
      <c r="CR1345" s="22"/>
      <c r="CS1345" s="22"/>
      <c r="CT1345" s="22"/>
      <c r="CU1345" s="22"/>
      <c r="CV1345" s="22"/>
      <c r="CW1345" s="22"/>
      <c r="CX1345" s="22">
        <v>1337</v>
      </c>
      <c r="CY1345" s="13" t="s">
        <v>2932</v>
      </c>
      <c r="CZ1345" s="14"/>
      <c r="DA1345" s="13"/>
      <c r="DB1345" s="13"/>
      <c r="DC1345" s="40"/>
      <c r="DD1345" s="13" t="str">
        <f t="shared" si="287"/>
        <v/>
      </c>
      <c r="DE1345" s="13" t="str">
        <f t="shared" si="288"/>
        <v/>
      </c>
      <c r="DF1345" s="13" t="str">
        <f t="shared" si="289"/>
        <v/>
      </c>
      <c r="DG1345" s="40">
        <f t="shared" si="290"/>
        <v>0</v>
      </c>
      <c r="DH1345" s="13" t="str">
        <f t="shared" si="284"/>
        <v/>
      </c>
      <c r="DI1345" s="22" t="str">
        <f t="shared" si="285"/>
        <v/>
      </c>
      <c r="DJ1345" s="13" t="str">
        <f>IF(DI1345="","",RANK(DI1345,$DI$9:$DI$1415,1)+COUNTIF($DI$9:DI1345,DI1345)-1)</f>
        <v/>
      </c>
      <c r="DK1345" s="13" t="str">
        <f t="shared" si="286"/>
        <v/>
      </c>
      <c r="DL1345" s="13" t="str">
        <f t="shared" si="291"/>
        <v/>
      </c>
      <c r="DM1345" s="14" t="str">
        <f t="shared" si="292"/>
        <v/>
      </c>
      <c r="DN1345" s="13" t="str">
        <f t="shared" si="293"/>
        <v/>
      </c>
      <c r="DO1345" s="40">
        <f t="shared" si="294"/>
        <v>0</v>
      </c>
      <c r="DP1345" s="40"/>
      <c r="DQ1345" s="13" t="str">
        <f t="shared" si="295"/>
        <v/>
      </c>
      <c r="DR1345" s="13"/>
      <c r="DS1345" s="13"/>
    </row>
    <row r="1346" spans="1:123" x14ac:dyDescent="0.2">
      <c r="A1346" s="22"/>
      <c r="B1346" s="22"/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22"/>
      <c r="AH1346" s="22"/>
      <c r="AI1346" s="22"/>
      <c r="AJ1346" s="22"/>
      <c r="AK1346" s="22"/>
      <c r="AL1346" s="22"/>
      <c r="AM1346" s="22"/>
      <c r="AN1346" s="22"/>
      <c r="AO1346" s="22"/>
      <c r="AP1346" s="22"/>
      <c r="AQ1346" s="22"/>
      <c r="AR1346" s="22"/>
      <c r="AS1346" s="22"/>
      <c r="AT1346" s="22"/>
      <c r="AU1346" s="22"/>
      <c r="AV1346" s="22"/>
      <c r="AW1346" s="22"/>
      <c r="AX1346" s="22"/>
      <c r="AY1346" s="22"/>
      <c r="AZ1346" s="22"/>
      <c r="BA1346" s="22"/>
      <c r="BB1346" s="22"/>
      <c r="BC1346" s="22"/>
      <c r="BD1346" s="22"/>
      <c r="BE1346" s="22"/>
      <c r="BF1346" s="22"/>
      <c r="BG1346" s="22"/>
      <c r="BH1346" s="22"/>
      <c r="BI1346" s="22"/>
      <c r="BJ1346" s="22"/>
      <c r="BK1346" s="22"/>
      <c r="BL1346" s="22"/>
      <c r="BM1346" s="22"/>
      <c r="BN1346" s="22"/>
      <c r="BO1346" s="22"/>
      <c r="BP1346" s="22"/>
      <c r="BQ1346" s="22"/>
      <c r="BR1346" s="22"/>
      <c r="BS1346" s="22"/>
      <c r="BT1346" s="22"/>
      <c r="BU1346" s="22"/>
      <c r="BV1346" s="22"/>
      <c r="BW1346" s="22"/>
      <c r="BX1346" s="22"/>
      <c r="BY1346" s="22"/>
      <c r="BZ1346" s="22"/>
      <c r="CA1346" s="22"/>
      <c r="CB1346" s="22"/>
      <c r="CC1346" s="22"/>
      <c r="CD1346" s="22"/>
      <c r="CE1346" s="22"/>
      <c r="CF1346" s="22"/>
      <c r="CG1346" s="22"/>
      <c r="CH1346" s="22"/>
      <c r="CI1346" s="22"/>
      <c r="CJ1346" s="22"/>
      <c r="CK1346" s="22"/>
      <c r="CL1346" s="22"/>
      <c r="CM1346" s="22"/>
      <c r="CN1346" s="22"/>
      <c r="CO1346" s="22"/>
      <c r="CP1346" s="22"/>
      <c r="CQ1346" s="22"/>
      <c r="CR1346" s="22"/>
      <c r="CS1346" s="22"/>
      <c r="CT1346" s="22"/>
      <c r="CU1346" s="22"/>
      <c r="CV1346" s="22"/>
      <c r="CW1346" s="22"/>
      <c r="CX1346" s="22">
        <v>1338</v>
      </c>
      <c r="CY1346" s="13" t="s">
        <v>2933</v>
      </c>
      <c r="CZ1346" s="14" t="s">
        <v>2934</v>
      </c>
      <c r="DA1346" s="13" t="s">
        <v>95</v>
      </c>
      <c r="DB1346" s="13" t="s">
        <v>99</v>
      </c>
      <c r="DC1346" s="40"/>
      <c r="DD1346" s="13" t="str">
        <f t="shared" si="287"/>
        <v/>
      </c>
      <c r="DE1346" s="13" t="str">
        <f t="shared" si="288"/>
        <v/>
      </c>
      <c r="DF1346" s="13" t="str">
        <f t="shared" si="289"/>
        <v/>
      </c>
      <c r="DG1346" s="40">
        <f t="shared" si="290"/>
        <v>0</v>
      </c>
      <c r="DH1346" s="13" t="str">
        <f t="shared" si="284"/>
        <v/>
      </c>
      <c r="DI1346" s="22" t="str">
        <f t="shared" si="285"/>
        <v/>
      </c>
      <c r="DJ1346" s="13" t="str">
        <f>IF(DI1346="","",RANK(DI1346,$DI$9:$DI$1415,1)+COUNTIF($DI$9:DI1346,DI1346)-1)</f>
        <v/>
      </c>
      <c r="DK1346" s="13" t="str">
        <f t="shared" si="286"/>
        <v/>
      </c>
      <c r="DL1346" s="13" t="str">
        <f t="shared" si="291"/>
        <v/>
      </c>
      <c r="DM1346" s="14" t="str">
        <f t="shared" si="292"/>
        <v/>
      </c>
      <c r="DN1346" s="13" t="str">
        <f t="shared" si="293"/>
        <v/>
      </c>
      <c r="DO1346" s="40">
        <f t="shared" si="294"/>
        <v>0</v>
      </c>
      <c r="DP1346" s="40"/>
      <c r="DQ1346" s="13" t="str">
        <f t="shared" si="295"/>
        <v/>
      </c>
      <c r="DR1346" s="13"/>
      <c r="DS1346" s="13"/>
    </row>
    <row r="1347" spans="1:123" x14ac:dyDescent="0.2">
      <c r="A1347" s="22"/>
      <c r="B1347" s="22"/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22"/>
      <c r="AH1347" s="22"/>
      <c r="AI1347" s="22"/>
      <c r="AJ1347" s="22"/>
      <c r="AK1347" s="22"/>
      <c r="AL1347" s="22"/>
      <c r="AM1347" s="22"/>
      <c r="AN1347" s="22"/>
      <c r="AO1347" s="22"/>
      <c r="AP1347" s="22"/>
      <c r="AQ1347" s="22"/>
      <c r="AR1347" s="22"/>
      <c r="AS1347" s="22"/>
      <c r="AT1347" s="22"/>
      <c r="AU1347" s="22"/>
      <c r="AV1347" s="22"/>
      <c r="AW1347" s="22"/>
      <c r="AX1347" s="22"/>
      <c r="AY1347" s="22"/>
      <c r="AZ1347" s="22"/>
      <c r="BA1347" s="22"/>
      <c r="BB1347" s="22"/>
      <c r="BC1347" s="22"/>
      <c r="BD1347" s="22"/>
      <c r="BE1347" s="22"/>
      <c r="BF1347" s="22"/>
      <c r="BG1347" s="22"/>
      <c r="BH1347" s="22"/>
      <c r="BI1347" s="22"/>
      <c r="BJ1347" s="22"/>
      <c r="BK1347" s="22"/>
      <c r="BL1347" s="22"/>
      <c r="BM1347" s="22"/>
      <c r="BN1347" s="22"/>
      <c r="BO1347" s="22"/>
      <c r="BP1347" s="22"/>
      <c r="BQ1347" s="22"/>
      <c r="BR1347" s="22"/>
      <c r="BS1347" s="22"/>
      <c r="BT1347" s="22"/>
      <c r="BU1347" s="22"/>
      <c r="BV1347" s="22"/>
      <c r="BW1347" s="22"/>
      <c r="BX1347" s="22"/>
      <c r="BY1347" s="22"/>
      <c r="BZ1347" s="22"/>
      <c r="CA1347" s="22"/>
      <c r="CB1347" s="22"/>
      <c r="CC1347" s="22"/>
      <c r="CD1347" s="22"/>
      <c r="CE1347" s="22"/>
      <c r="CF1347" s="22"/>
      <c r="CG1347" s="22"/>
      <c r="CH1347" s="22"/>
      <c r="CI1347" s="22"/>
      <c r="CJ1347" s="22"/>
      <c r="CK1347" s="22"/>
      <c r="CL1347" s="22"/>
      <c r="CM1347" s="22"/>
      <c r="CN1347" s="22"/>
      <c r="CO1347" s="22"/>
      <c r="CP1347" s="22"/>
      <c r="CQ1347" s="22"/>
      <c r="CR1347" s="22"/>
      <c r="CS1347" s="22"/>
      <c r="CT1347" s="22"/>
      <c r="CU1347" s="22"/>
      <c r="CV1347" s="22"/>
      <c r="CW1347" s="22"/>
      <c r="CX1347" s="22">
        <v>1339</v>
      </c>
      <c r="CY1347" s="13" t="s">
        <v>2935</v>
      </c>
      <c r="CZ1347" s="14" t="s">
        <v>2936</v>
      </c>
      <c r="DA1347" s="13" t="s">
        <v>95</v>
      </c>
      <c r="DB1347" s="13" t="s">
        <v>98</v>
      </c>
      <c r="DC1347" s="40"/>
      <c r="DD1347" s="13" t="str">
        <f t="shared" si="287"/>
        <v/>
      </c>
      <c r="DE1347" s="13" t="str">
        <f t="shared" si="288"/>
        <v/>
      </c>
      <c r="DF1347" s="13" t="str">
        <f t="shared" si="289"/>
        <v/>
      </c>
      <c r="DG1347" s="40">
        <f t="shared" si="290"/>
        <v>0</v>
      </c>
      <c r="DH1347" s="13" t="str">
        <f t="shared" si="284"/>
        <v/>
      </c>
      <c r="DI1347" s="22" t="str">
        <f t="shared" si="285"/>
        <v/>
      </c>
      <c r="DJ1347" s="13" t="str">
        <f>IF(DI1347="","",RANK(DI1347,$DI$9:$DI$1415,1)+COUNTIF($DI$9:DI1347,DI1347)-1)</f>
        <v/>
      </c>
      <c r="DK1347" s="13" t="str">
        <f t="shared" si="286"/>
        <v/>
      </c>
      <c r="DL1347" s="13" t="str">
        <f t="shared" si="291"/>
        <v/>
      </c>
      <c r="DM1347" s="14" t="str">
        <f t="shared" si="292"/>
        <v/>
      </c>
      <c r="DN1347" s="13" t="str">
        <f t="shared" si="293"/>
        <v/>
      </c>
      <c r="DO1347" s="40">
        <f t="shared" si="294"/>
        <v>0</v>
      </c>
      <c r="DP1347" s="40"/>
      <c r="DQ1347" s="13" t="str">
        <f t="shared" si="295"/>
        <v/>
      </c>
      <c r="DR1347" s="13"/>
      <c r="DS1347" s="13"/>
    </row>
    <row r="1348" spans="1:123" x14ac:dyDescent="0.2">
      <c r="A1348" s="22"/>
      <c r="B1348" s="22"/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22"/>
      <c r="AH1348" s="22"/>
      <c r="AI1348" s="22"/>
      <c r="AJ1348" s="22"/>
      <c r="AK1348" s="22"/>
      <c r="AL1348" s="22"/>
      <c r="AM1348" s="22"/>
      <c r="AN1348" s="22"/>
      <c r="AO1348" s="22"/>
      <c r="AP1348" s="22"/>
      <c r="AQ1348" s="22"/>
      <c r="AR1348" s="22"/>
      <c r="AS1348" s="22"/>
      <c r="AT1348" s="22"/>
      <c r="AU1348" s="22"/>
      <c r="AV1348" s="22"/>
      <c r="AW1348" s="22"/>
      <c r="AX1348" s="22"/>
      <c r="AY1348" s="22"/>
      <c r="AZ1348" s="22"/>
      <c r="BA1348" s="22"/>
      <c r="BB1348" s="22"/>
      <c r="BC1348" s="22"/>
      <c r="BD1348" s="22"/>
      <c r="BE1348" s="22"/>
      <c r="BF1348" s="22"/>
      <c r="BG1348" s="22"/>
      <c r="BH1348" s="22"/>
      <c r="BI1348" s="22"/>
      <c r="BJ1348" s="22"/>
      <c r="BK1348" s="22"/>
      <c r="BL1348" s="22"/>
      <c r="BM1348" s="22"/>
      <c r="BN1348" s="22"/>
      <c r="BO1348" s="22"/>
      <c r="BP1348" s="22"/>
      <c r="BQ1348" s="22"/>
      <c r="BR1348" s="22"/>
      <c r="BS1348" s="22"/>
      <c r="BT1348" s="22"/>
      <c r="BU1348" s="22"/>
      <c r="BV1348" s="22"/>
      <c r="BW1348" s="22"/>
      <c r="BX1348" s="22"/>
      <c r="BY1348" s="22"/>
      <c r="BZ1348" s="22"/>
      <c r="CA1348" s="22"/>
      <c r="CB1348" s="22"/>
      <c r="CC1348" s="22"/>
      <c r="CD1348" s="22"/>
      <c r="CE1348" s="22"/>
      <c r="CF1348" s="22"/>
      <c r="CG1348" s="22"/>
      <c r="CH1348" s="22"/>
      <c r="CI1348" s="22"/>
      <c r="CJ1348" s="22"/>
      <c r="CK1348" s="22"/>
      <c r="CL1348" s="22"/>
      <c r="CM1348" s="22"/>
      <c r="CN1348" s="22"/>
      <c r="CO1348" s="22"/>
      <c r="CP1348" s="22"/>
      <c r="CQ1348" s="22"/>
      <c r="CR1348" s="22"/>
      <c r="CS1348" s="22"/>
      <c r="CT1348" s="22"/>
      <c r="CU1348" s="22"/>
      <c r="CV1348" s="22"/>
      <c r="CW1348" s="22"/>
      <c r="CX1348" s="22">
        <v>1340</v>
      </c>
      <c r="CY1348" s="13" t="s">
        <v>2937</v>
      </c>
      <c r="CZ1348" s="14" t="s">
        <v>2938</v>
      </c>
      <c r="DA1348" s="13" t="s">
        <v>95</v>
      </c>
      <c r="DB1348" s="13" t="s">
        <v>98</v>
      </c>
      <c r="DC1348" s="40"/>
      <c r="DD1348" s="13" t="str">
        <f t="shared" si="287"/>
        <v/>
      </c>
      <c r="DE1348" s="13" t="str">
        <f t="shared" si="288"/>
        <v/>
      </c>
      <c r="DF1348" s="13" t="str">
        <f t="shared" si="289"/>
        <v/>
      </c>
      <c r="DG1348" s="40">
        <f t="shared" si="290"/>
        <v>0</v>
      </c>
      <c r="DH1348" s="13" t="str">
        <f t="shared" si="284"/>
        <v/>
      </c>
      <c r="DI1348" s="22" t="str">
        <f t="shared" si="285"/>
        <v/>
      </c>
      <c r="DJ1348" s="13" t="str">
        <f>IF(DI1348="","",RANK(DI1348,$DI$9:$DI$1415,1)+COUNTIF($DI$9:DI1348,DI1348)-1)</f>
        <v/>
      </c>
      <c r="DK1348" s="13" t="str">
        <f t="shared" si="286"/>
        <v/>
      </c>
      <c r="DL1348" s="13" t="str">
        <f t="shared" si="291"/>
        <v/>
      </c>
      <c r="DM1348" s="14" t="str">
        <f t="shared" si="292"/>
        <v/>
      </c>
      <c r="DN1348" s="13" t="str">
        <f t="shared" si="293"/>
        <v/>
      </c>
      <c r="DO1348" s="40">
        <f t="shared" si="294"/>
        <v>0</v>
      </c>
      <c r="DP1348" s="40"/>
      <c r="DQ1348" s="13" t="str">
        <f t="shared" si="295"/>
        <v/>
      </c>
      <c r="DR1348" s="13"/>
      <c r="DS1348" s="13"/>
    </row>
    <row r="1349" spans="1:123" x14ac:dyDescent="0.2">
      <c r="A1349" s="22"/>
      <c r="B1349" s="22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22"/>
      <c r="AH1349" s="22"/>
      <c r="AI1349" s="22"/>
      <c r="AJ1349" s="22"/>
      <c r="AK1349" s="22"/>
      <c r="AL1349" s="22"/>
      <c r="AM1349" s="22"/>
      <c r="AN1349" s="22"/>
      <c r="AO1349" s="22"/>
      <c r="AP1349" s="22"/>
      <c r="AQ1349" s="22"/>
      <c r="AR1349" s="22"/>
      <c r="AS1349" s="22"/>
      <c r="AT1349" s="22"/>
      <c r="AU1349" s="22"/>
      <c r="AV1349" s="22"/>
      <c r="AW1349" s="22"/>
      <c r="AX1349" s="22"/>
      <c r="AY1349" s="22"/>
      <c r="AZ1349" s="22"/>
      <c r="BA1349" s="22"/>
      <c r="BB1349" s="22"/>
      <c r="BC1349" s="22"/>
      <c r="BD1349" s="22"/>
      <c r="BE1349" s="22"/>
      <c r="BF1349" s="22"/>
      <c r="BG1349" s="22"/>
      <c r="BH1349" s="22"/>
      <c r="BI1349" s="22"/>
      <c r="BJ1349" s="22"/>
      <c r="BK1349" s="22"/>
      <c r="BL1349" s="22"/>
      <c r="BM1349" s="22"/>
      <c r="BN1349" s="22"/>
      <c r="BO1349" s="22"/>
      <c r="BP1349" s="22"/>
      <c r="BQ1349" s="22"/>
      <c r="BR1349" s="22"/>
      <c r="BS1349" s="22"/>
      <c r="BT1349" s="22"/>
      <c r="BU1349" s="22"/>
      <c r="BV1349" s="22"/>
      <c r="BW1349" s="22"/>
      <c r="BX1349" s="22"/>
      <c r="BY1349" s="22"/>
      <c r="BZ1349" s="22"/>
      <c r="CA1349" s="22"/>
      <c r="CB1349" s="22"/>
      <c r="CC1349" s="22"/>
      <c r="CD1349" s="22"/>
      <c r="CE1349" s="22"/>
      <c r="CF1349" s="22"/>
      <c r="CG1349" s="22"/>
      <c r="CH1349" s="22"/>
      <c r="CI1349" s="22"/>
      <c r="CJ1349" s="22"/>
      <c r="CK1349" s="22"/>
      <c r="CL1349" s="22"/>
      <c r="CM1349" s="22"/>
      <c r="CN1349" s="22"/>
      <c r="CO1349" s="22"/>
      <c r="CP1349" s="22"/>
      <c r="CQ1349" s="22"/>
      <c r="CR1349" s="22"/>
      <c r="CS1349" s="22"/>
      <c r="CT1349" s="22"/>
      <c r="CU1349" s="22"/>
      <c r="CV1349" s="22"/>
      <c r="CW1349" s="22"/>
      <c r="CX1349" s="22">
        <v>1341</v>
      </c>
      <c r="CY1349" s="13" t="s">
        <v>2939</v>
      </c>
      <c r="CZ1349" s="14"/>
      <c r="DA1349" s="13"/>
      <c r="DB1349" s="13"/>
      <c r="DC1349" s="40"/>
      <c r="DD1349" s="13" t="str">
        <f t="shared" si="287"/>
        <v/>
      </c>
      <c r="DE1349" s="13" t="str">
        <f t="shared" si="288"/>
        <v/>
      </c>
      <c r="DF1349" s="13" t="str">
        <f t="shared" si="289"/>
        <v/>
      </c>
      <c r="DG1349" s="40">
        <f t="shared" si="290"/>
        <v>0</v>
      </c>
      <c r="DH1349" s="13" t="str">
        <f t="shared" si="284"/>
        <v/>
      </c>
      <c r="DI1349" s="22" t="str">
        <f t="shared" si="285"/>
        <v/>
      </c>
      <c r="DJ1349" s="13" t="str">
        <f>IF(DI1349="","",RANK(DI1349,$DI$9:$DI$1415,1)+COUNTIF($DI$9:DI1349,DI1349)-1)</f>
        <v/>
      </c>
      <c r="DK1349" s="13" t="str">
        <f t="shared" si="286"/>
        <v/>
      </c>
      <c r="DL1349" s="13" t="str">
        <f t="shared" si="291"/>
        <v/>
      </c>
      <c r="DM1349" s="14" t="str">
        <f t="shared" si="292"/>
        <v/>
      </c>
      <c r="DN1349" s="13" t="str">
        <f t="shared" si="293"/>
        <v/>
      </c>
      <c r="DO1349" s="40">
        <f t="shared" si="294"/>
        <v>0</v>
      </c>
      <c r="DP1349" s="40"/>
      <c r="DQ1349" s="13" t="str">
        <f t="shared" si="295"/>
        <v/>
      </c>
      <c r="DR1349" s="13"/>
      <c r="DS1349" s="13"/>
    </row>
    <row r="1350" spans="1:123" x14ac:dyDescent="0.2">
      <c r="A1350" s="22"/>
      <c r="B1350" s="22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22"/>
      <c r="AH1350" s="22"/>
      <c r="AI1350" s="22"/>
      <c r="AJ1350" s="22"/>
      <c r="AK1350" s="22"/>
      <c r="AL1350" s="22"/>
      <c r="AM1350" s="22"/>
      <c r="AN1350" s="22"/>
      <c r="AO1350" s="22"/>
      <c r="AP1350" s="22"/>
      <c r="AQ1350" s="22"/>
      <c r="AR1350" s="22"/>
      <c r="AS1350" s="22"/>
      <c r="AT1350" s="22"/>
      <c r="AU1350" s="22"/>
      <c r="AV1350" s="22"/>
      <c r="AW1350" s="22"/>
      <c r="AX1350" s="22"/>
      <c r="AY1350" s="22"/>
      <c r="AZ1350" s="22"/>
      <c r="BA1350" s="22"/>
      <c r="BB1350" s="22"/>
      <c r="BC1350" s="22"/>
      <c r="BD1350" s="22"/>
      <c r="BE1350" s="22"/>
      <c r="BF1350" s="22"/>
      <c r="BG1350" s="22"/>
      <c r="BH1350" s="22"/>
      <c r="BI1350" s="22"/>
      <c r="BJ1350" s="22"/>
      <c r="BK1350" s="22"/>
      <c r="BL1350" s="22"/>
      <c r="BM1350" s="22"/>
      <c r="BN1350" s="22"/>
      <c r="BO1350" s="22"/>
      <c r="BP1350" s="22"/>
      <c r="BQ1350" s="22"/>
      <c r="BR1350" s="22"/>
      <c r="BS1350" s="22"/>
      <c r="BT1350" s="22"/>
      <c r="BU1350" s="22"/>
      <c r="BV1350" s="22"/>
      <c r="BW1350" s="22"/>
      <c r="BX1350" s="22"/>
      <c r="BY1350" s="22"/>
      <c r="BZ1350" s="22"/>
      <c r="CA1350" s="22"/>
      <c r="CB1350" s="22"/>
      <c r="CC1350" s="22"/>
      <c r="CD1350" s="22"/>
      <c r="CE1350" s="22"/>
      <c r="CF1350" s="22"/>
      <c r="CG1350" s="22"/>
      <c r="CH1350" s="22"/>
      <c r="CI1350" s="22"/>
      <c r="CJ1350" s="22"/>
      <c r="CK1350" s="22"/>
      <c r="CL1350" s="22"/>
      <c r="CM1350" s="22"/>
      <c r="CN1350" s="22"/>
      <c r="CO1350" s="22"/>
      <c r="CP1350" s="22"/>
      <c r="CQ1350" s="22"/>
      <c r="CR1350" s="22"/>
      <c r="CS1350" s="22"/>
      <c r="CT1350" s="22"/>
      <c r="CU1350" s="22"/>
      <c r="CV1350" s="22"/>
      <c r="CW1350" s="22"/>
      <c r="CX1350" s="22">
        <v>1342</v>
      </c>
      <c r="CY1350" s="13" t="s">
        <v>2940</v>
      </c>
      <c r="CZ1350" s="14" t="s">
        <v>2941</v>
      </c>
      <c r="DA1350" s="13" t="s">
        <v>95</v>
      </c>
      <c r="DB1350" s="13" t="s">
        <v>51</v>
      </c>
      <c r="DC1350" s="40"/>
      <c r="DD1350" s="13" t="str">
        <f t="shared" si="287"/>
        <v/>
      </c>
      <c r="DE1350" s="13" t="str">
        <f t="shared" si="288"/>
        <v/>
      </c>
      <c r="DF1350" s="13" t="str">
        <f t="shared" si="289"/>
        <v/>
      </c>
      <c r="DG1350" s="40">
        <f t="shared" si="290"/>
        <v>0</v>
      </c>
      <c r="DH1350" s="13" t="str">
        <f t="shared" si="284"/>
        <v/>
      </c>
      <c r="DI1350" s="22" t="str">
        <f t="shared" si="285"/>
        <v/>
      </c>
      <c r="DJ1350" s="13" t="str">
        <f>IF(DI1350="","",RANK(DI1350,$DI$9:$DI$1415,1)+COUNTIF($DI$9:DI1350,DI1350)-1)</f>
        <v/>
      </c>
      <c r="DK1350" s="13" t="str">
        <f t="shared" si="286"/>
        <v/>
      </c>
      <c r="DL1350" s="13" t="str">
        <f t="shared" si="291"/>
        <v/>
      </c>
      <c r="DM1350" s="14" t="str">
        <f t="shared" si="292"/>
        <v/>
      </c>
      <c r="DN1350" s="13" t="str">
        <f t="shared" si="293"/>
        <v/>
      </c>
      <c r="DO1350" s="40">
        <f t="shared" si="294"/>
        <v>0</v>
      </c>
      <c r="DP1350" s="40"/>
      <c r="DQ1350" s="13" t="str">
        <f t="shared" si="295"/>
        <v/>
      </c>
      <c r="DR1350" s="13"/>
      <c r="DS1350" s="13"/>
    </row>
    <row r="1351" spans="1:123" x14ac:dyDescent="0.2">
      <c r="A1351" s="22"/>
      <c r="B1351" s="22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22"/>
      <c r="AH1351" s="22"/>
      <c r="AI1351" s="22"/>
      <c r="AJ1351" s="22"/>
      <c r="AK1351" s="22"/>
      <c r="AL1351" s="22"/>
      <c r="AM1351" s="22"/>
      <c r="AN1351" s="22"/>
      <c r="AO1351" s="22"/>
      <c r="AP1351" s="22"/>
      <c r="AQ1351" s="22"/>
      <c r="AR1351" s="22"/>
      <c r="AS1351" s="22"/>
      <c r="AT1351" s="22"/>
      <c r="AU1351" s="22"/>
      <c r="AV1351" s="22"/>
      <c r="AW1351" s="22"/>
      <c r="AX1351" s="22"/>
      <c r="AY1351" s="22"/>
      <c r="AZ1351" s="22"/>
      <c r="BA1351" s="22"/>
      <c r="BB1351" s="22"/>
      <c r="BC1351" s="22"/>
      <c r="BD1351" s="22"/>
      <c r="BE1351" s="22"/>
      <c r="BF1351" s="22"/>
      <c r="BG1351" s="22"/>
      <c r="BH1351" s="22"/>
      <c r="BI1351" s="22"/>
      <c r="BJ1351" s="22"/>
      <c r="BK1351" s="22"/>
      <c r="BL1351" s="22"/>
      <c r="BM1351" s="22"/>
      <c r="BN1351" s="22"/>
      <c r="BO1351" s="22"/>
      <c r="BP1351" s="22"/>
      <c r="BQ1351" s="22"/>
      <c r="BR1351" s="22"/>
      <c r="BS1351" s="22"/>
      <c r="BT1351" s="22"/>
      <c r="BU1351" s="22"/>
      <c r="BV1351" s="22"/>
      <c r="BW1351" s="22"/>
      <c r="BX1351" s="22"/>
      <c r="BY1351" s="22"/>
      <c r="BZ1351" s="22"/>
      <c r="CA1351" s="22"/>
      <c r="CB1351" s="22"/>
      <c r="CC1351" s="22"/>
      <c r="CD1351" s="22"/>
      <c r="CE1351" s="22"/>
      <c r="CF1351" s="22"/>
      <c r="CG1351" s="22"/>
      <c r="CH1351" s="22"/>
      <c r="CI1351" s="22"/>
      <c r="CJ1351" s="22"/>
      <c r="CK1351" s="22"/>
      <c r="CL1351" s="22"/>
      <c r="CM1351" s="22"/>
      <c r="CN1351" s="22"/>
      <c r="CO1351" s="22"/>
      <c r="CP1351" s="22"/>
      <c r="CQ1351" s="22"/>
      <c r="CR1351" s="22"/>
      <c r="CS1351" s="22"/>
      <c r="CT1351" s="22"/>
      <c r="CU1351" s="22"/>
      <c r="CV1351" s="22"/>
      <c r="CW1351" s="22"/>
      <c r="CX1351" s="22">
        <v>1343</v>
      </c>
      <c r="CY1351" s="13" t="s">
        <v>2942</v>
      </c>
      <c r="CZ1351" s="14" t="s">
        <v>2943</v>
      </c>
      <c r="DA1351" s="13" t="s">
        <v>95</v>
      </c>
      <c r="DB1351" s="13" t="s">
        <v>51</v>
      </c>
      <c r="DC1351" s="40"/>
      <c r="DD1351" s="13" t="str">
        <f t="shared" si="287"/>
        <v/>
      </c>
      <c r="DE1351" s="13" t="str">
        <f t="shared" si="288"/>
        <v/>
      </c>
      <c r="DF1351" s="13" t="str">
        <f t="shared" si="289"/>
        <v/>
      </c>
      <c r="DG1351" s="40">
        <f t="shared" si="290"/>
        <v>0</v>
      </c>
      <c r="DH1351" s="13" t="str">
        <f t="shared" si="284"/>
        <v/>
      </c>
      <c r="DI1351" s="22" t="str">
        <f t="shared" si="285"/>
        <v/>
      </c>
      <c r="DJ1351" s="13" t="str">
        <f>IF(DI1351="","",RANK(DI1351,$DI$9:$DI$1415,1)+COUNTIF($DI$9:DI1351,DI1351)-1)</f>
        <v/>
      </c>
      <c r="DK1351" s="13" t="str">
        <f t="shared" si="286"/>
        <v/>
      </c>
      <c r="DL1351" s="13" t="str">
        <f t="shared" si="291"/>
        <v/>
      </c>
      <c r="DM1351" s="14" t="str">
        <f t="shared" si="292"/>
        <v/>
      </c>
      <c r="DN1351" s="13" t="str">
        <f t="shared" si="293"/>
        <v/>
      </c>
      <c r="DO1351" s="40">
        <f t="shared" si="294"/>
        <v>0</v>
      </c>
      <c r="DP1351" s="40"/>
      <c r="DQ1351" s="13" t="str">
        <f t="shared" si="295"/>
        <v/>
      </c>
      <c r="DR1351" s="13"/>
      <c r="DS1351" s="13"/>
    </row>
    <row r="1352" spans="1:123" x14ac:dyDescent="0.2">
      <c r="A1352" s="22"/>
      <c r="B1352" s="22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22"/>
      <c r="AH1352" s="22"/>
      <c r="AI1352" s="22"/>
      <c r="AJ1352" s="22"/>
      <c r="AK1352" s="22"/>
      <c r="AL1352" s="22"/>
      <c r="AM1352" s="22"/>
      <c r="AN1352" s="22"/>
      <c r="AO1352" s="22"/>
      <c r="AP1352" s="22"/>
      <c r="AQ1352" s="22"/>
      <c r="AR1352" s="22"/>
      <c r="AS1352" s="22"/>
      <c r="AT1352" s="22"/>
      <c r="AU1352" s="22"/>
      <c r="AV1352" s="22"/>
      <c r="AW1352" s="22"/>
      <c r="AX1352" s="22"/>
      <c r="AY1352" s="22"/>
      <c r="AZ1352" s="22"/>
      <c r="BA1352" s="22"/>
      <c r="BB1352" s="22"/>
      <c r="BC1352" s="22"/>
      <c r="BD1352" s="22"/>
      <c r="BE1352" s="22"/>
      <c r="BF1352" s="22"/>
      <c r="BG1352" s="22"/>
      <c r="BH1352" s="22"/>
      <c r="BI1352" s="22"/>
      <c r="BJ1352" s="22"/>
      <c r="BK1352" s="22"/>
      <c r="BL1352" s="22"/>
      <c r="BM1352" s="22"/>
      <c r="BN1352" s="22"/>
      <c r="BO1352" s="22"/>
      <c r="BP1352" s="22"/>
      <c r="BQ1352" s="22"/>
      <c r="BR1352" s="22"/>
      <c r="BS1352" s="22"/>
      <c r="BT1352" s="22"/>
      <c r="BU1352" s="22"/>
      <c r="BV1352" s="22"/>
      <c r="BW1352" s="22"/>
      <c r="BX1352" s="22"/>
      <c r="BY1352" s="22"/>
      <c r="BZ1352" s="22"/>
      <c r="CA1352" s="22"/>
      <c r="CB1352" s="22"/>
      <c r="CC1352" s="22"/>
      <c r="CD1352" s="22"/>
      <c r="CE1352" s="22"/>
      <c r="CF1352" s="22"/>
      <c r="CG1352" s="22"/>
      <c r="CH1352" s="22"/>
      <c r="CI1352" s="22"/>
      <c r="CJ1352" s="22"/>
      <c r="CK1352" s="22"/>
      <c r="CL1352" s="22"/>
      <c r="CM1352" s="22"/>
      <c r="CN1352" s="22"/>
      <c r="CO1352" s="22"/>
      <c r="CP1352" s="22"/>
      <c r="CQ1352" s="22"/>
      <c r="CR1352" s="22"/>
      <c r="CS1352" s="22"/>
      <c r="CT1352" s="22"/>
      <c r="CU1352" s="22"/>
      <c r="CV1352" s="22"/>
      <c r="CW1352" s="22"/>
      <c r="CX1352" s="22">
        <v>1344</v>
      </c>
      <c r="CY1352" s="13" t="s">
        <v>2944</v>
      </c>
      <c r="CZ1352" s="14" t="s">
        <v>2945</v>
      </c>
      <c r="DA1352" s="13" t="s">
        <v>96</v>
      </c>
      <c r="DB1352" s="13" t="s">
        <v>98</v>
      </c>
      <c r="DC1352" s="40"/>
      <c r="DD1352" s="13" t="str">
        <f t="shared" si="287"/>
        <v/>
      </c>
      <c r="DE1352" s="13" t="str">
        <f t="shared" si="288"/>
        <v/>
      </c>
      <c r="DF1352" s="13" t="str">
        <f t="shared" si="289"/>
        <v/>
      </c>
      <c r="DG1352" s="40">
        <f t="shared" si="290"/>
        <v>0</v>
      </c>
      <c r="DH1352" s="13" t="str">
        <f t="shared" si="284"/>
        <v/>
      </c>
      <c r="DI1352" s="22" t="str">
        <f t="shared" si="285"/>
        <v/>
      </c>
      <c r="DJ1352" s="13" t="str">
        <f>IF(DI1352="","",RANK(DI1352,$DI$9:$DI$1415,1)+COUNTIF($DI$9:DI1352,DI1352)-1)</f>
        <v/>
      </c>
      <c r="DK1352" s="13" t="str">
        <f t="shared" si="286"/>
        <v/>
      </c>
      <c r="DL1352" s="13" t="str">
        <f t="shared" si="291"/>
        <v/>
      </c>
      <c r="DM1352" s="14" t="str">
        <f t="shared" si="292"/>
        <v/>
      </c>
      <c r="DN1352" s="13" t="str">
        <f t="shared" si="293"/>
        <v/>
      </c>
      <c r="DO1352" s="40">
        <f t="shared" si="294"/>
        <v>0</v>
      </c>
      <c r="DP1352" s="40"/>
      <c r="DQ1352" s="13" t="str">
        <f t="shared" si="295"/>
        <v/>
      </c>
      <c r="DR1352" s="13"/>
      <c r="DS1352" s="13"/>
    </row>
    <row r="1353" spans="1:123" x14ac:dyDescent="0.2">
      <c r="A1353" s="22"/>
      <c r="B1353" s="22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22"/>
      <c r="AH1353" s="22"/>
      <c r="AI1353" s="22"/>
      <c r="AJ1353" s="22"/>
      <c r="AK1353" s="22"/>
      <c r="AL1353" s="22"/>
      <c r="AM1353" s="22"/>
      <c r="AN1353" s="22"/>
      <c r="AO1353" s="22"/>
      <c r="AP1353" s="22"/>
      <c r="AQ1353" s="22"/>
      <c r="AR1353" s="22"/>
      <c r="AS1353" s="22"/>
      <c r="AT1353" s="22"/>
      <c r="AU1353" s="22"/>
      <c r="AV1353" s="22"/>
      <c r="AW1353" s="22"/>
      <c r="AX1353" s="22"/>
      <c r="AY1353" s="22"/>
      <c r="AZ1353" s="22"/>
      <c r="BA1353" s="22"/>
      <c r="BB1353" s="22"/>
      <c r="BC1353" s="22"/>
      <c r="BD1353" s="22"/>
      <c r="BE1353" s="22"/>
      <c r="BF1353" s="22"/>
      <c r="BG1353" s="22"/>
      <c r="BH1353" s="22"/>
      <c r="BI1353" s="22"/>
      <c r="BJ1353" s="22"/>
      <c r="BK1353" s="22"/>
      <c r="BL1353" s="22"/>
      <c r="BM1353" s="22"/>
      <c r="BN1353" s="22"/>
      <c r="BO1353" s="22"/>
      <c r="BP1353" s="22"/>
      <c r="BQ1353" s="22"/>
      <c r="BR1353" s="22"/>
      <c r="BS1353" s="22"/>
      <c r="BT1353" s="22"/>
      <c r="BU1353" s="22"/>
      <c r="BV1353" s="22"/>
      <c r="BW1353" s="22"/>
      <c r="BX1353" s="22"/>
      <c r="BY1353" s="22"/>
      <c r="BZ1353" s="22"/>
      <c r="CA1353" s="22"/>
      <c r="CB1353" s="22"/>
      <c r="CC1353" s="22"/>
      <c r="CD1353" s="22"/>
      <c r="CE1353" s="22"/>
      <c r="CF1353" s="22"/>
      <c r="CG1353" s="22"/>
      <c r="CH1353" s="22"/>
      <c r="CI1353" s="22"/>
      <c r="CJ1353" s="22"/>
      <c r="CK1353" s="22"/>
      <c r="CL1353" s="22"/>
      <c r="CM1353" s="22"/>
      <c r="CN1353" s="22"/>
      <c r="CO1353" s="22"/>
      <c r="CP1353" s="22"/>
      <c r="CQ1353" s="22"/>
      <c r="CR1353" s="22"/>
      <c r="CS1353" s="22"/>
      <c r="CT1353" s="22"/>
      <c r="CU1353" s="22"/>
      <c r="CV1353" s="22"/>
      <c r="CW1353" s="22"/>
      <c r="CX1353" s="22">
        <v>1345</v>
      </c>
      <c r="CY1353" s="13" t="s">
        <v>2946</v>
      </c>
      <c r="CZ1353" s="14" t="s">
        <v>2947</v>
      </c>
      <c r="DA1353" s="13" t="s">
        <v>95</v>
      </c>
      <c r="DB1353" s="13" t="s">
        <v>98</v>
      </c>
      <c r="DC1353" s="40"/>
      <c r="DD1353" s="13" t="str">
        <f t="shared" si="287"/>
        <v/>
      </c>
      <c r="DE1353" s="13" t="str">
        <f t="shared" si="288"/>
        <v/>
      </c>
      <c r="DF1353" s="13" t="str">
        <f t="shared" si="289"/>
        <v/>
      </c>
      <c r="DG1353" s="40">
        <f t="shared" si="290"/>
        <v>0</v>
      </c>
      <c r="DH1353" s="13" t="str">
        <f t="shared" ref="DH1353:DH1415" si="296">IF($DB1353=$DD$6,DB1353,"")</f>
        <v/>
      </c>
      <c r="DI1353" s="22" t="str">
        <f t="shared" ref="DI1353:DI1415" si="297">IF(DD1353&lt;&gt;"",1,"")</f>
        <v/>
      </c>
      <c r="DJ1353" s="13" t="str">
        <f>IF(DI1353="","",RANK(DI1353,$DI$9:$DI$1415,1)+COUNTIF($DI$9:DI1353,DI1353)-1)</f>
        <v/>
      </c>
      <c r="DK1353" s="13" t="str">
        <f t="shared" ref="DK1353:DK1415" si="298">IF(ISERROR((SMALL($DJ$9:$DJ$1415,CX1353))),"",(SMALL($DJ$9:$DJ$1415,CX1353)))</f>
        <v/>
      </c>
      <c r="DL1353" s="13" t="str">
        <f t="shared" si="291"/>
        <v/>
      </c>
      <c r="DM1353" s="14" t="str">
        <f t="shared" si="292"/>
        <v/>
      </c>
      <c r="DN1353" s="13" t="str">
        <f t="shared" si="293"/>
        <v/>
      </c>
      <c r="DO1353" s="40">
        <f t="shared" si="294"/>
        <v>0</v>
      </c>
      <c r="DP1353" s="40"/>
      <c r="DQ1353" s="13" t="str">
        <f t="shared" si="295"/>
        <v/>
      </c>
      <c r="DR1353" s="13"/>
      <c r="DS1353" s="13"/>
    </row>
    <row r="1354" spans="1:123" x14ac:dyDescent="0.2">
      <c r="A1354" s="22"/>
      <c r="B1354" s="22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22"/>
      <c r="AH1354" s="22"/>
      <c r="AI1354" s="22"/>
      <c r="AJ1354" s="22"/>
      <c r="AK1354" s="22"/>
      <c r="AL1354" s="22"/>
      <c r="AM1354" s="22"/>
      <c r="AN1354" s="22"/>
      <c r="AO1354" s="22"/>
      <c r="AP1354" s="22"/>
      <c r="AQ1354" s="22"/>
      <c r="AR1354" s="22"/>
      <c r="AS1354" s="22"/>
      <c r="AT1354" s="22"/>
      <c r="AU1354" s="22"/>
      <c r="AV1354" s="22"/>
      <c r="AW1354" s="22"/>
      <c r="AX1354" s="22"/>
      <c r="AY1354" s="22"/>
      <c r="AZ1354" s="22"/>
      <c r="BA1354" s="22"/>
      <c r="BB1354" s="22"/>
      <c r="BC1354" s="22"/>
      <c r="BD1354" s="22"/>
      <c r="BE1354" s="22"/>
      <c r="BF1354" s="22"/>
      <c r="BG1354" s="22"/>
      <c r="BH1354" s="22"/>
      <c r="BI1354" s="22"/>
      <c r="BJ1354" s="22"/>
      <c r="BK1354" s="22"/>
      <c r="BL1354" s="22"/>
      <c r="BM1354" s="22"/>
      <c r="BN1354" s="22"/>
      <c r="BO1354" s="22"/>
      <c r="BP1354" s="22"/>
      <c r="BQ1354" s="22"/>
      <c r="BR1354" s="22"/>
      <c r="BS1354" s="22"/>
      <c r="BT1354" s="22"/>
      <c r="BU1354" s="22"/>
      <c r="BV1354" s="22"/>
      <c r="BW1354" s="22"/>
      <c r="BX1354" s="22"/>
      <c r="BY1354" s="22"/>
      <c r="BZ1354" s="22"/>
      <c r="CA1354" s="22"/>
      <c r="CB1354" s="22"/>
      <c r="CC1354" s="22"/>
      <c r="CD1354" s="22"/>
      <c r="CE1354" s="22"/>
      <c r="CF1354" s="22"/>
      <c r="CG1354" s="22"/>
      <c r="CH1354" s="22"/>
      <c r="CI1354" s="22"/>
      <c r="CJ1354" s="22"/>
      <c r="CK1354" s="22"/>
      <c r="CL1354" s="22"/>
      <c r="CM1354" s="22"/>
      <c r="CN1354" s="22"/>
      <c r="CO1354" s="22"/>
      <c r="CP1354" s="22"/>
      <c r="CQ1354" s="22"/>
      <c r="CR1354" s="22"/>
      <c r="CS1354" s="22"/>
      <c r="CT1354" s="22"/>
      <c r="CU1354" s="22"/>
      <c r="CV1354" s="22"/>
      <c r="CW1354" s="22"/>
      <c r="CX1354" s="22">
        <v>1346</v>
      </c>
      <c r="CY1354" s="13" t="s">
        <v>2948</v>
      </c>
      <c r="CZ1354" s="14" t="s">
        <v>2949</v>
      </c>
      <c r="DA1354" s="13" t="s">
        <v>96</v>
      </c>
      <c r="DB1354" s="13" t="s">
        <v>98</v>
      </c>
      <c r="DC1354" s="40"/>
      <c r="DD1354" s="13" t="str">
        <f t="shared" ref="DD1354:DD1415" si="299">IF($DB1354=$DD$6,CY1354,"")</f>
        <v/>
      </c>
      <c r="DE1354" s="13" t="str">
        <f t="shared" ref="DE1354:DE1415" si="300">IF($DB1354=$DD$6,CZ1354,"")</f>
        <v/>
      </c>
      <c r="DF1354" s="13" t="str">
        <f t="shared" ref="DF1354:DF1415" si="301">IF($DB1354=$DD$6,DA1354,"")</f>
        <v/>
      </c>
      <c r="DG1354" s="40">
        <f t="shared" ref="DG1354:DG1415" si="302">IF($DB1354=$DD$6,DC1354,0)</f>
        <v>0</v>
      </c>
      <c r="DH1354" s="13" t="str">
        <f t="shared" si="296"/>
        <v/>
      </c>
      <c r="DI1354" s="22" t="str">
        <f t="shared" si="297"/>
        <v/>
      </c>
      <c r="DJ1354" s="13" t="str">
        <f>IF(DI1354="","",RANK(DI1354,$DI$9:$DI$1415,1)+COUNTIF($DI$9:DI1354,DI1354)-1)</f>
        <v/>
      </c>
      <c r="DK1354" s="13" t="str">
        <f t="shared" si="298"/>
        <v/>
      </c>
      <c r="DL1354" s="13" t="str">
        <f t="shared" ref="DL1354:DL1415" si="303">INDEX(DD$9:DD$1415,MATCH($DK1354,$DJ$9:$DJ$1415,0))</f>
        <v/>
      </c>
      <c r="DM1354" s="14" t="str">
        <f t="shared" ref="DM1354:DM1415" si="304">INDEX(DE$9:DE$1415,MATCH($DK1354,$DJ$9:$DJ$1415,0))</f>
        <v/>
      </c>
      <c r="DN1354" s="13" t="str">
        <f t="shared" ref="DN1354:DN1415" si="305">INDEX(DF$9:DF$1415,MATCH($DK1354,$DJ$9:$DJ$1415,0))</f>
        <v/>
      </c>
      <c r="DO1354" s="40">
        <f t="shared" ref="DO1354:DO1415" si="306">INDEX(DG$9:DG$1415,MATCH($DK1354,$DJ$9:$DJ$1415,0))</f>
        <v>0</v>
      </c>
      <c r="DP1354" s="40"/>
      <c r="DQ1354" s="13" t="str">
        <f t="shared" ref="DQ1354:DQ1415" si="307">INDEX(DH$9:DH$1415,MATCH($DK1354,$DJ$9:$DJ$1415,0))</f>
        <v/>
      </c>
      <c r="DR1354" s="13"/>
      <c r="DS1354" s="13"/>
    </row>
    <row r="1355" spans="1:123" x14ac:dyDescent="0.2">
      <c r="A1355" s="22"/>
      <c r="B1355" s="22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22"/>
      <c r="AH1355" s="22"/>
      <c r="AI1355" s="22"/>
      <c r="AJ1355" s="22"/>
      <c r="AK1355" s="22"/>
      <c r="AL1355" s="22"/>
      <c r="AM1355" s="22"/>
      <c r="AN1355" s="22"/>
      <c r="AO1355" s="22"/>
      <c r="AP1355" s="22"/>
      <c r="AQ1355" s="22"/>
      <c r="AR1355" s="22"/>
      <c r="AS1355" s="22"/>
      <c r="AT1355" s="22"/>
      <c r="AU1355" s="22"/>
      <c r="AV1355" s="22"/>
      <c r="AW1355" s="22"/>
      <c r="AX1355" s="22"/>
      <c r="AY1355" s="22"/>
      <c r="AZ1355" s="22"/>
      <c r="BA1355" s="22"/>
      <c r="BB1355" s="22"/>
      <c r="BC1355" s="22"/>
      <c r="BD1355" s="22"/>
      <c r="BE1355" s="22"/>
      <c r="BF1355" s="22"/>
      <c r="BG1355" s="22"/>
      <c r="BH1355" s="22"/>
      <c r="BI1355" s="22"/>
      <c r="BJ1355" s="22"/>
      <c r="BK1355" s="22"/>
      <c r="BL1355" s="22"/>
      <c r="BM1355" s="22"/>
      <c r="BN1355" s="22"/>
      <c r="BO1355" s="22"/>
      <c r="BP1355" s="22"/>
      <c r="BQ1355" s="22"/>
      <c r="BR1355" s="22"/>
      <c r="BS1355" s="22"/>
      <c r="BT1355" s="22"/>
      <c r="BU1355" s="22"/>
      <c r="BV1355" s="22"/>
      <c r="BW1355" s="22"/>
      <c r="BX1355" s="22"/>
      <c r="BY1355" s="22"/>
      <c r="BZ1355" s="22"/>
      <c r="CA1355" s="22"/>
      <c r="CB1355" s="22"/>
      <c r="CC1355" s="22"/>
      <c r="CD1355" s="22"/>
      <c r="CE1355" s="22"/>
      <c r="CF1355" s="22"/>
      <c r="CG1355" s="22"/>
      <c r="CH1355" s="22"/>
      <c r="CI1355" s="22"/>
      <c r="CJ1355" s="22"/>
      <c r="CK1355" s="22"/>
      <c r="CL1355" s="22"/>
      <c r="CM1355" s="22"/>
      <c r="CN1355" s="22"/>
      <c r="CO1355" s="22"/>
      <c r="CP1355" s="22"/>
      <c r="CQ1355" s="22"/>
      <c r="CR1355" s="22"/>
      <c r="CS1355" s="22"/>
      <c r="CT1355" s="22"/>
      <c r="CU1355" s="22"/>
      <c r="CV1355" s="22"/>
      <c r="CW1355" s="22"/>
      <c r="CX1355" s="22">
        <v>1347</v>
      </c>
      <c r="CY1355" s="13" t="s">
        <v>2950</v>
      </c>
      <c r="CZ1355" s="14" t="s">
        <v>2951</v>
      </c>
      <c r="DA1355" s="13" t="s">
        <v>95</v>
      </c>
      <c r="DB1355" s="13" t="s">
        <v>51</v>
      </c>
      <c r="DC1355" s="40"/>
      <c r="DD1355" s="13" t="str">
        <f t="shared" si="299"/>
        <v/>
      </c>
      <c r="DE1355" s="13" t="str">
        <f t="shared" si="300"/>
        <v/>
      </c>
      <c r="DF1355" s="13" t="str">
        <f t="shared" si="301"/>
        <v/>
      </c>
      <c r="DG1355" s="40">
        <f t="shared" si="302"/>
        <v>0</v>
      </c>
      <c r="DH1355" s="13" t="str">
        <f t="shared" si="296"/>
        <v/>
      </c>
      <c r="DI1355" s="22" t="str">
        <f t="shared" si="297"/>
        <v/>
      </c>
      <c r="DJ1355" s="13" t="str">
        <f>IF(DI1355="","",RANK(DI1355,$DI$9:$DI$1415,1)+COUNTIF($DI$9:DI1355,DI1355)-1)</f>
        <v/>
      </c>
      <c r="DK1355" s="13" t="str">
        <f t="shared" si="298"/>
        <v/>
      </c>
      <c r="DL1355" s="13" t="str">
        <f t="shared" si="303"/>
        <v/>
      </c>
      <c r="DM1355" s="14" t="str">
        <f t="shared" si="304"/>
        <v/>
      </c>
      <c r="DN1355" s="13" t="str">
        <f t="shared" si="305"/>
        <v/>
      </c>
      <c r="DO1355" s="40">
        <f t="shared" si="306"/>
        <v>0</v>
      </c>
      <c r="DP1355" s="40"/>
      <c r="DQ1355" s="13" t="str">
        <f t="shared" si="307"/>
        <v/>
      </c>
      <c r="DR1355" s="13"/>
      <c r="DS1355" s="13"/>
    </row>
    <row r="1356" spans="1:123" x14ac:dyDescent="0.2">
      <c r="A1356" s="22"/>
      <c r="B1356" s="22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22"/>
      <c r="AH1356" s="22"/>
      <c r="AI1356" s="22"/>
      <c r="AJ1356" s="22"/>
      <c r="AK1356" s="22"/>
      <c r="AL1356" s="22"/>
      <c r="AM1356" s="22"/>
      <c r="AN1356" s="22"/>
      <c r="AO1356" s="22"/>
      <c r="AP1356" s="22"/>
      <c r="AQ1356" s="22"/>
      <c r="AR1356" s="22"/>
      <c r="AS1356" s="22"/>
      <c r="AT1356" s="22"/>
      <c r="AU1356" s="22"/>
      <c r="AV1356" s="22"/>
      <c r="AW1356" s="22"/>
      <c r="AX1356" s="22"/>
      <c r="AY1356" s="22"/>
      <c r="AZ1356" s="22"/>
      <c r="BA1356" s="22"/>
      <c r="BB1356" s="22"/>
      <c r="BC1356" s="22"/>
      <c r="BD1356" s="22"/>
      <c r="BE1356" s="22"/>
      <c r="BF1356" s="22"/>
      <c r="BG1356" s="22"/>
      <c r="BH1356" s="22"/>
      <c r="BI1356" s="22"/>
      <c r="BJ1356" s="22"/>
      <c r="BK1356" s="22"/>
      <c r="BL1356" s="22"/>
      <c r="BM1356" s="22"/>
      <c r="BN1356" s="22"/>
      <c r="BO1356" s="22"/>
      <c r="BP1356" s="22"/>
      <c r="BQ1356" s="22"/>
      <c r="BR1356" s="22"/>
      <c r="BS1356" s="22"/>
      <c r="BT1356" s="22"/>
      <c r="BU1356" s="22"/>
      <c r="BV1356" s="22"/>
      <c r="BW1356" s="22"/>
      <c r="BX1356" s="22"/>
      <c r="BY1356" s="22"/>
      <c r="BZ1356" s="22"/>
      <c r="CA1356" s="22"/>
      <c r="CB1356" s="22"/>
      <c r="CC1356" s="22"/>
      <c r="CD1356" s="22"/>
      <c r="CE1356" s="22"/>
      <c r="CF1356" s="22"/>
      <c r="CG1356" s="22"/>
      <c r="CH1356" s="22"/>
      <c r="CI1356" s="22"/>
      <c r="CJ1356" s="22"/>
      <c r="CK1356" s="22"/>
      <c r="CL1356" s="22"/>
      <c r="CM1356" s="22"/>
      <c r="CN1356" s="22"/>
      <c r="CO1356" s="22"/>
      <c r="CP1356" s="22"/>
      <c r="CQ1356" s="22"/>
      <c r="CR1356" s="22"/>
      <c r="CS1356" s="22"/>
      <c r="CT1356" s="22"/>
      <c r="CU1356" s="22"/>
      <c r="CV1356" s="22"/>
      <c r="CW1356" s="22"/>
      <c r="CX1356" s="22">
        <v>1348</v>
      </c>
      <c r="CY1356" s="13" t="s">
        <v>2952</v>
      </c>
      <c r="CZ1356" s="14" t="s">
        <v>2953</v>
      </c>
      <c r="DA1356" s="13" t="s">
        <v>95</v>
      </c>
      <c r="DB1356" s="13" t="s">
        <v>51</v>
      </c>
      <c r="DC1356" s="40"/>
      <c r="DD1356" s="13" t="str">
        <f t="shared" si="299"/>
        <v/>
      </c>
      <c r="DE1356" s="13" t="str">
        <f t="shared" si="300"/>
        <v/>
      </c>
      <c r="DF1356" s="13" t="str">
        <f t="shared" si="301"/>
        <v/>
      </c>
      <c r="DG1356" s="40">
        <f t="shared" si="302"/>
        <v>0</v>
      </c>
      <c r="DH1356" s="13" t="str">
        <f t="shared" si="296"/>
        <v/>
      </c>
      <c r="DI1356" s="22" t="str">
        <f t="shared" si="297"/>
        <v/>
      </c>
      <c r="DJ1356" s="13" t="str">
        <f>IF(DI1356="","",RANK(DI1356,$DI$9:$DI$1415,1)+COUNTIF($DI$9:DI1356,DI1356)-1)</f>
        <v/>
      </c>
      <c r="DK1356" s="13" t="str">
        <f t="shared" si="298"/>
        <v/>
      </c>
      <c r="DL1356" s="13" t="str">
        <f t="shared" si="303"/>
        <v/>
      </c>
      <c r="DM1356" s="14" t="str">
        <f t="shared" si="304"/>
        <v/>
      </c>
      <c r="DN1356" s="13" t="str">
        <f t="shared" si="305"/>
        <v/>
      </c>
      <c r="DO1356" s="40">
        <f t="shared" si="306"/>
        <v>0</v>
      </c>
      <c r="DP1356" s="40"/>
      <c r="DQ1356" s="13" t="str">
        <f t="shared" si="307"/>
        <v/>
      </c>
      <c r="DR1356" s="13"/>
      <c r="DS1356" s="13"/>
    </row>
    <row r="1357" spans="1:123" x14ac:dyDescent="0.2">
      <c r="A1357" s="22"/>
      <c r="B1357" s="22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22"/>
      <c r="AH1357" s="22"/>
      <c r="AI1357" s="22"/>
      <c r="AJ1357" s="22"/>
      <c r="AK1357" s="22"/>
      <c r="AL1357" s="22"/>
      <c r="AM1357" s="22"/>
      <c r="AN1357" s="22"/>
      <c r="AO1357" s="22"/>
      <c r="AP1357" s="22"/>
      <c r="AQ1357" s="22"/>
      <c r="AR1357" s="22"/>
      <c r="AS1357" s="22"/>
      <c r="AT1357" s="22"/>
      <c r="AU1357" s="22"/>
      <c r="AV1357" s="22"/>
      <c r="AW1357" s="22"/>
      <c r="AX1357" s="22"/>
      <c r="AY1357" s="22"/>
      <c r="AZ1357" s="22"/>
      <c r="BA1357" s="22"/>
      <c r="BB1357" s="22"/>
      <c r="BC1357" s="22"/>
      <c r="BD1357" s="22"/>
      <c r="BE1357" s="22"/>
      <c r="BF1357" s="22"/>
      <c r="BG1357" s="22"/>
      <c r="BH1357" s="22"/>
      <c r="BI1357" s="22"/>
      <c r="BJ1357" s="22"/>
      <c r="BK1357" s="22"/>
      <c r="BL1357" s="22"/>
      <c r="BM1357" s="22"/>
      <c r="BN1357" s="22"/>
      <c r="BO1357" s="22"/>
      <c r="BP1357" s="22"/>
      <c r="BQ1357" s="22"/>
      <c r="BR1357" s="22"/>
      <c r="BS1357" s="22"/>
      <c r="BT1357" s="22"/>
      <c r="BU1357" s="22"/>
      <c r="BV1357" s="22"/>
      <c r="BW1357" s="22"/>
      <c r="BX1357" s="22"/>
      <c r="BY1357" s="22"/>
      <c r="BZ1357" s="22"/>
      <c r="CA1357" s="22"/>
      <c r="CB1357" s="22"/>
      <c r="CC1357" s="22"/>
      <c r="CD1357" s="22"/>
      <c r="CE1357" s="22"/>
      <c r="CF1357" s="22"/>
      <c r="CG1357" s="22"/>
      <c r="CH1357" s="22"/>
      <c r="CI1357" s="22"/>
      <c r="CJ1357" s="22"/>
      <c r="CK1357" s="22"/>
      <c r="CL1357" s="22"/>
      <c r="CM1357" s="22"/>
      <c r="CN1357" s="22"/>
      <c r="CO1357" s="22"/>
      <c r="CP1357" s="22"/>
      <c r="CQ1357" s="22"/>
      <c r="CR1357" s="22"/>
      <c r="CS1357" s="22"/>
      <c r="CT1357" s="22"/>
      <c r="CU1357" s="22"/>
      <c r="CV1357" s="22"/>
      <c r="CW1357" s="22"/>
      <c r="CX1357" s="22">
        <v>1349</v>
      </c>
      <c r="CY1357" s="13" t="s">
        <v>2954</v>
      </c>
      <c r="CZ1357" s="14" t="s">
        <v>2955</v>
      </c>
      <c r="DA1357" s="13" t="s">
        <v>95</v>
      </c>
      <c r="DB1357" s="13" t="s">
        <v>51</v>
      </c>
      <c r="DC1357" s="40"/>
      <c r="DD1357" s="13" t="str">
        <f t="shared" si="299"/>
        <v/>
      </c>
      <c r="DE1357" s="13" t="str">
        <f t="shared" si="300"/>
        <v/>
      </c>
      <c r="DF1357" s="13" t="str">
        <f t="shared" si="301"/>
        <v/>
      </c>
      <c r="DG1357" s="40">
        <f t="shared" si="302"/>
        <v>0</v>
      </c>
      <c r="DH1357" s="13" t="str">
        <f t="shared" si="296"/>
        <v/>
      </c>
      <c r="DI1357" s="22" t="str">
        <f t="shared" si="297"/>
        <v/>
      </c>
      <c r="DJ1357" s="13" t="str">
        <f>IF(DI1357="","",RANK(DI1357,$DI$9:$DI$1415,1)+COUNTIF($DI$9:DI1357,DI1357)-1)</f>
        <v/>
      </c>
      <c r="DK1357" s="13" t="str">
        <f t="shared" si="298"/>
        <v/>
      </c>
      <c r="DL1357" s="13" t="str">
        <f t="shared" si="303"/>
        <v/>
      </c>
      <c r="DM1357" s="14" t="str">
        <f t="shared" si="304"/>
        <v/>
      </c>
      <c r="DN1357" s="13" t="str">
        <f t="shared" si="305"/>
        <v/>
      </c>
      <c r="DO1357" s="40">
        <f t="shared" si="306"/>
        <v>0</v>
      </c>
      <c r="DP1357" s="40"/>
      <c r="DQ1357" s="13" t="str">
        <f t="shared" si="307"/>
        <v/>
      </c>
      <c r="DR1357" s="13"/>
      <c r="DS1357" s="13"/>
    </row>
    <row r="1358" spans="1:123" x14ac:dyDescent="0.2">
      <c r="A1358" s="22"/>
      <c r="B1358" s="22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22"/>
      <c r="AH1358" s="22"/>
      <c r="AI1358" s="22"/>
      <c r="AJ1358" s="22"/>
      <c r="AK1358" s="22"/>
      <c r="AL1358" s="22"/>
      <c r="AM1358" s="22"/>
      <c r="AN1358" s="22"/>
      <c r="AO1358" s="22"/>
      <c r="AP1358" s="22"/>
      <c r="AQ1358" s="22"/>
      <c r="AR1358" s="22"/>
      <c r="AS1358" s="22"/>
      <c r="AT1358" s="22"/>
      <c r="AU1358" s="22"/>
      <c r="AV1358" s="22"/>
      <c r="AW1358" s="22"/>
      <c r="AX1358" s="22"/>
      <c r="AY1358" s="22"/>
      <c r="AZ1358" s="22"/>
      <c r="BA1358" s="22"/>
      <c r="BB1358" s="22"/>
      <c r="BC1358" s="22"/>
      <c r="BD1358" s="22"/>
      <c r="BE1358" s="22"/>
      <c r="BF1358" s="22"/>
      <c r="BG1358" s="22"/>
      <c r="BH1358" s="22"/>
      <c r="BI1358" s="22"/>
      <c r="BJ1358" s="22"/>
      <c r="BK1358" s="22"/>
      <c r="BL1358" s="22"/>
      <c r="BM1358" s="22"/>
      <c r="BN1358" s="22"/>
      <c r="BO1358" s="22"/>
      <c r="BP1358" s="22"/>
      <c r="BQ1358" s="22"/>
      <c r="BR1358" s="22"/>
      <c r="BS1358" s="22"/>
      <c r="BT1358" s="22"/>
      <c r="BU1358" s="22"/>
      <c r="BV1358" s="22"/>
      <c r="BW1358" s="22"/>
      <c r="BX1358" s="22"/>
      <c r="BY1358" s="22"/>
      <c r="BZ1358" s="22"/>
      <c r="CA1358" s="22"/>
      <c r="CB1358" s="22"/>
      <c r="CC1358" s="22"/>
      <c r="CD1358" s="22"/>
      <c r="CE1358" s="22"/>
      <c r="CF1358" s="22"/>
      <c r="CG1358" s="22"/>
      <c r="CH1358" s="22"/>
      <c r="CI1358" s="22"/>
      <c r="CJ1358" s="22"/>
      <c r="CK1358" s="22"/>
      <c r="CL1358" s="22"/>
      <c r="CM1358" s="22"/>
      <c r="CN1358" s="22"/>
      <c r="CO1358" s="22"/>
      <c r="CP1358" s="22"/>
      <c r="CQ1358" s="22"/>
      <c r="CR1358" s="22"/>
      <c r="CS1358" s="22"/>
      <c r="CT1358" s="22"/>
      <c r="CU1358" s="22"/>
      <c r="CV1358" s="22"/>
      <c r="CW1358" s="22"/>
      <c r="CX1358" s="22">
        <v>1350</v>
      </c>
      <c r="CY1358" s="13" t="s">
        <v>2956</v>
      </c>
      <c r="CZ1358" s="14" t="s">
        <v>2957</v>
      </c>
      <c r="DA1358" s="13" t="s">
        <v>95</v>
      </c>
      <c r="DB1358" s="13" t="s">
        <v>51</v>
      </c>
      <c r="DC1358" s="40"/>
      <c r="DD1358" s="13" t="str">
        <f t="shared" si="299"/>
        <v/>
      </c>
      <c r="DE1358" s="13" t="str">
        <f t="shared" si="300"/>
        <v/>
      </c>
      <c r="DF1358" s="13" t="str">
        <f t="shared" si="301"/>
        <v/>
      </c>
      <c r="DG1358" s="40">
        <f t="shared" si="302"/>
        <v>0</v>
      </c>
      <c r="DH1358" s="13" t="str">
        <f t="shared" si="296"/>
        <v/>
      </c>
      <c r="DI1358" s="22" t="str">
        <f t="shared" si="297"/>
        <v/>
      </c>
      <c r="DJ1358" s="13" t="str">
        <f>IF(DI1358="","",RANK(DI1358,$DI$9:$DI$1415,1)+COUNTIF($DI$9:DI1358,DI1358)-1)</f>
        <v/>
      </c>
      <c r="DK1358" s="13" t="str">
        <f t="shared" si="298"/>
        <v/>
      </c>
      <c r="DL1358" s="13" t="str">
        <f t="shared" si="303"/>
        <v/>
      </c>
      <c r="DM1358" s="14" t="str">
        <f t="shared" si="304"/>
        <v/>
      </c>
      <c r="DN1358" s="13" t="str">
        <f t="shared" si="305"/>
        <v/>
      </c>
      <c r="DO1358" s="40">
        <f t="shared" si="306"/>
        <v>0</v>
      </c>
      <c r="DP1358" s="40"/>
      <c r="DQ1358" s="13" t="str">
        <f t="shared" si="307"/>
        <v/>
      </c>
      <c r="DR1358" s="13"/>
      <c r="DS1358" s="13"/>
    </row>
    <row r="1359" spans="1:123" x14ac:dyDescent="0.2">
      <c r="A1359" s="22"/>
      <c r="B1359" s="22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22"/>
      <c r="AH1359" s="22"/>
      <c r="AI1359" s="22"/>
      <c r="AJ1359" s="22"/>
      <c r="AK1359" s="22"/>
      <c r="AL1359" s="22"/>
      <c r="AM1359" s="22"/>
      <c r="AN1359" s="22"/>
      <c r="AO1359" s="22"/>
      <c r="AP1359" s="22"/>
      <c r="AQ1359" s="22"/>
      <c r="AR1359" s="22"/>
      <c r="AS1359" s="22"/>
      <c r="AT1359" s="22"/>
      <c r="AU1359" s="22"/>
      <c r="AV1359" s="22"/>
      <c r="AW1359" s="22"/>
      <c r="AX1359" s="22"/>
      <c r="AY1359" s="22"/>
      <c r="AZ1359" s="22"/>
      <c r="BA1359" s="22"/>
      <c r="BB1359" s="22"/>
      <c r="BC1359" s="22"/>
      <c r="BD1359" s="22"/>
      <c r="BE1359" s="22"/>
      <c r="BF1359" s="22"/>
      <c r="BG1359" s="22"/>
      <c r="BH1359" s="22"/>
      <c r="BI1359" s="22"/>
      <c r="BJ1359" s="22"/>
      <c r="BK1359" s="22"/>
      <c r="BL1359" s="22"/>
      <c r="BM1359" s="22"/>
      <c r="BN1359" s="22"/>
      <c r="BO1359" s="22"/>
      <c r="BP1359" s="22"/>
      <c r="BQ1359" s="22"/>
      <c r="BR1359" s="22"/>
      <c r="BS1359" s="22"/>
      <c r="BT1359" s="22"/>
      <c r="BU1359" s="22"/>
      <c r="BV1359" s="22"/>
      <c r="BW1359" s="22"/>
      <c r="BX1359" s="22"/>
      <c r="BY1359" s="22"/>
      <c r="BZ1359" s="22"/>
      <c r="CA1359" s="22"/>
      <c r="CB1359" s="22"/>
      <c r="CC1359" s="22"/>
      <c r="CD1359" s="22"/>
      <c r="CE1359" s="22"/>
      <c r="CF1359" s="22"/>
      <c r="CG1359" s="22"/>
      <c r="CH1359" s="22"/>
      <c r="CI1359" s="22"/>
      <c r="CJ1359" s="22"/>
      <c r="CK1359" s="22"/>
      <c r="CL1359" s="22"/>
      <c r="CM1359" s="22"/>
      <c r="CN1359" s="22"/>
      <c r="CO1359" s="22"/>
      <c r="CP1359" s="22"/>
      <c r="CQ1359" s="22"/>
      <c r="CR1359" s="22"/>
      <c r="CS1359" s="22"/>
      <c r="CT1359" s="22"/>
      <c r="CU1359" s="22"/>
      <c r="CV1359" s="22"/>
      <c r="CW1359" s="22"/>
      <c r="CX1359" s="22">
        <v>1351</v>
      </c>
      <c r="CY1359" s="13" t="s">
        <v>2958</v>
      </c>
      <c r="CZ1359" s="14" t="s">
        <v>2959</v>
      </c>
      <c r="DA1359" s="13" t="s">
        <v>95</v>
      </c>
      <c r="DB1359" s="13" t="s">
        <v>51</v>
      </c>
      <c r="DC1359" s="40"/>
      <c r="DD1359" s="13" t="str">
        <f t="shared" si="299"/>
        <v/>
      </c>
      <c r="DE1359" s="13" t="str">
        <f t="shared" si="300"/>
        <v/>
      </c>
      <c r="DF1359" s="13" t="str">
        <f t="shared" si="301"/>
        <v/>
      </c>
      <c r="DG1359" s="40">
        <f t="shared" si="302"/>
        <v>0</v>
      </c>
      <c r="DH1359" s="13" t="str">
        <f t="shared" si="296"/>
        <v/>
      </c>
      <c r="DI1359" s="22" t="str">
        <f t="shared" si="297"/>
        <v/>
      </c>
      <c r="DJ1359" s="13" t="str">
        <f>IF(DI1359="","",RANK(DI1359,$DI$9:$DI$1415,1)+COUNTIF($DI$9:DI1359,DI1359)-1)</f>
        <v/>
      </c>
      <c r="DK1359" s="13" t="str">
        <f t="shared" si="298"/>
        <v/>
      </c>
      <c r="DL1359" s="13" t="str">
        <f t="shared" si="303"/>
        <v/>
      </c>
      <c r="DM1359" s="14" t="str">
        <f t="shared" si="304"/>
        <v/>
      </c>
      <c r="DN1359" s="13" t="str">
        <f t="shared" si="305"/>
        <v/>
      </c>
      <c r="DO1359" s="40">
        <f t="shared" si="306"/>
        <v>0</v>
      </c>
      <c r="DP1359" s="40"/>
      <c r="DQ1359" s="13" t="str">
        <f t="shared" si="307"/>
        <v/>
      </c>
      <c r="DR1359" s="13"/>
      <c r="DS1359" s="13"/>
    </row>
    <row r="1360" spans="1:123" x14ac:dyDescent="0.2">
      <c r="A1360" s="22"/>
      <c r="B1360" s="22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22"/>
      <c r="AH1360" s="22"/>
      <c r="AI1360" s="22"/>
      <c r="AJ1360" s="22"/>
      <c r="AK1360" s="22"/>
      <c r="AL1360" s="22"/>
      <c r="AM1360" s="22"/>
      <c r="AN1360" s="22"/>
      <c r="AO1360" s="22"/>
      <c r="AP1360" s="22"/>
      <c r="AQ1360" s="22"/>
      <c r="AR1360" s="22"/>
      <c r="AS1360" s="22"/>
      <c r="AT1360" s="22"/>
      <c r="AU1360" s="22"/>
      <c r="AV1360" s="22"/>
      <c r="AW1360" s="22"/>
      <c r="AX1360" s="22"/>
      <c r="AY1360" s="22"/>
      <c r="AZ1360" s="22"/>
      <c r="BA1360" s="22"/>
      <c r="BB1360" s="22"/>
      <c r="BC1360" s="22"/>
      <c r="BD1360" s="22"/>
      <c r="BE1360" s="22"/>
      <c r="BF1360" s="22"/>
      <c r="BG1360" s="22"/>
      <c r="BH1360" s="22"/>
      <c r="BI1360" s="22"/>
      <c r="BJ1360" s="22"/>
      <c r="BK1360" s="22"/>
      <c r="BL1360" s="22"/>
      <c r="BM1360" s="22"/>
      <c r="BN1360" s="22"/>
      <c r="BO1360" s="22"/>
      <c r="BP1360" s="22"/>
      <c r="BQ1360" s="22"/>
      <c r="BR1360" s="22"/>
      <c r="BS1360" s="22"/>
      <c r="BT1360" s="22"/>
      <c r="BU1360" s="22"/>
      <c r="BV1360" s="22"/>
      <c r="BW1360" s="22"/>
      <c r="BX1360" s="22"/>
      <c r="BY1360" s="22"/>
      <c r="BZ1360" s="22"/>
      <c r="CA1360" s="22"/>
      <c r="CB1360" s="22"/>
      <c r="CC1360" s="22"/>
      <c r="CD1360" s="22"/>
      <c r="CE1360" s="22"/>
      <c r="CF1360" s="22"/>
      <c r="CG1360" s="22"/>
      <c r="CH1360" s="22"/>
      <c r="CI1360" s="22"/>
      <c r="CJ1360" s="22"/>
      <c r="CK1360" s="22"/>
      <c r="CL1360" s="22"/>
      <c r="CM1360" s="22"/>
      <c r="CN1360" s="22"/>
      <c r="CO1360" s="22"/>
      <c r="CP1360" s="22"/>
      <c r="CQ1360" s="22"/>
      <c r="CR1360" s="22"/>
      <c r="CS1360" s="22"/>
      <c r="CT1360" s="22"/>
      <c r="CU1360" s="22"/>
      <c r="CV1360" s="22"/>
      <c r="CW1360" s="22"/>
      <c r="CX1360" s="22">
        <v>1352</v>
      </c>
      <c r="CY1360" s="13" t="s">
        <v>2960</v>
      </c>
      <c r="CZ1360" s="14" t="s">
        <v>2961</v>
      </c>
      <c r="DA1360" s="13" t="s">
        <v>375</v>
      </c>
      <c r="DB1360" s="13" t="s">
        <v>375</v>
      </c>
      <c r="DC1360" s="40"/>
      <c r="DD1360" s="13" t="str">
        <f t="shared" si="299"/>
        <v/>
      </c>
      <c r="DE1360" s="13" t="str">
        <f t="shared" si="300"/>
        <v/>
      </c>
      <c r="DF1360" s="13" t="str">
        <f t="shared" si="301"/>
        <v/>
      </c>
      <c r="DG1360" s="40">
        <f t="shared" si="302"/>
        <v>0</v>
      </c>
      <c r="DH1360" s="13" t="str">
        <f t="shared" si="296"/>
        <v/>
      </c>
      <c r="DI1360" s="22" t="str">
        <f t="shared" si="297"/>
        <v/>
      </c>
      <c r="DJ1360" s="13" t="str">
        <f>IF(DI1360="","",RANK(DI1360,$DI$9:$DI$1415,1)+COUNTIF($DI$9:DI1360,DI1360)-1)</f>
        <v/>
      </c>
      <c r="DK1360" s="13" t="str">
        <f t="shared" si="298"/>
        <v/>
      </c>
      <c r="DL1360" s="13" t="str">
        <f t="shared" si="303"/>
        <v/>
      </c>
      <c r="DM1360" s="14" t="str">
        <f t="shared" si="304"/>
        <v/>
      </c>
      <c r="DN1360" s="13" t="str">
        <f t="shared" si="305"/>
        <v/>
      </c>
      <c r="DO1360" s="40">
        <f t="shared" si="306"/>
        <v>0</v>
      </c>
      <c r="DP1360" s="40"/>
      <c r="DQ1360" s="13" t="str">
        <f t="shared" si="307"/>
        <v/>
      </c>
      <c r="DR1360" s="13"/>
      <c r="DS1360" s="13"/>
    </row>
    <row r="1361" spans="1:123" x14ac:dyDescent="0.2">
      <c r="A1361" s="22"/>
      <c r="B1361" s="22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22"/>
      <c r="AH1361" s="22"/>
      <c r="AI1361" s="22"/>
      <c r="AJ1361" s="22"/>
      <c r="AK1361" s="22"/>
      <c r="AL1361" s="22"/>
      <c r="AM1361" s="22"/>
      <c r="AN1361" s="22"/>
      <c r="AO1361" s="22"/>
      <c r="AP1361" s="22"/>
      <c r="AQ1361" s="22"/>
      <c r="AR1361" s="22"/>
      <c r="AS1361" s="22"/>
      <c r="AT1361" s="22"/>
      <c r="AU1361" s="22"/>
      <c r="AV1361" s="22"/>
      <c r="AW1361" s="22"/>
      <c r="AX1361" s="22"/>
      <c r="AY1361" s="22"/>
      <c r="AZ1361" s="22"/>
      <c r="BA1361" s="22"/>
      <c r="BB1361" s="22"/>
      <c r="BC1361" s="22"/>
      <c r="BD1361" s="22"/>
      <c r="BE1361" s="22"/>
      <c r="BF1361" s="22"/>
      <c r="BG1361" s="22"/>
      <c r="BH1361" s="22"/>
      <c r="BI1361" s="22"/>
      <c r="BJ1361" s="22"/>
      <c r="BK1361" s="22"/>
      <c r="BL1361" s="22"/>
      <c r="BM1361" s="22"/>
      <c r="BN1361" s="22"/>
      <c r="BO1361" s="22"/>
      <c r="BP1361" s="22"/>
      <c r="BQ1361" s="22"/>
      <c r="BR1361" s="22"/>
      <c r="BS1361" s="22"/>
      <c r="BT1361" s="22"/>
      <c r="BU1361" s="22"/>
      <c r="BV1361" s="22"/>
      <c r="BW1361" s="22"/>
      <c r="BX1361" s="22"/>
      <c r="BY1361" s="22"/>
      <c r="BZ1361" s="22"/>
      <c r="CA1361" s="22"/>
      <c r="CB1361" s="22"/>
      <c r="CC1361" s="22"/>
      <c r="CD1361" s="22"/>
      <c r="CE1361" s="22"/>
      <c r="CF1361" s="22"/>
      <c r="CG1361" s="22"/>
      <c r="CH1361" s="22"/>
      <c r="CI1361" s="22"/>
      <c r="CJ1361" s="22"/>
      <c r="CK1361" s="22"/>
      <c r="CL1361" s="22"/>
      <c r="CM1361" s="22"/>
      <c r="CN1361" s="22"/>
      <c r="CO1361" s="22"/>
      <c r="CP1361" s="22"/>
      <c r="CQ1361" s="22"/>
      <c r="CR1361" s="22"/>
      <c r="CS1361" s="22"/>
      <c r="CT1361" s="22"/>
      <c r="CU1361" s="22"/>
      <c r="CV1361" s="22"/>
      <c r="CW1361" s="22"/>
      <c r="CX1361" s="22">
        <v>1353</v>
      </c>
      <c r="CY1361" s="13" t="s">
        <v>2962</v>
      </c>
      <c r="CZ1361" s="14" t="s">
        <v>2963</v>
      </c>
      <c r="DA1361" s="13" t="s">
        <v>96</v>
      </c>
      <c r="DB1361" s="13" t="s">
        <v>51</v>
      </c>
      <c r="DC1361" s="40"/>
      <c r="DD1361" s="13" t="str">
        <f t="shared" si="299"/>
        <v/>
      </c>
      <c r="DE1361" s="13" t="str">
        <f t="shared" si="300"/>
        <v/>
      </c>
      <c r="DF1361" s="13" t="str">
        <f t="shared" si="301"/>
        <v/>
      </c>
      <c r="DG1361" s="40">
        <f t="shared" si="302"/>
        <v>0</v>
      </c>
      <c r="DH1361" s="13" t="str">
        <f t="shared" si="296"/>
        <v/>
      </c>
      <c r="DI1361" s="22" t="str">
        <f t="shared" si="297"/>
        <v/>
      </c>
      <c r="DJ1361" s="13" t="str">
        <f>IF(DI1361="","",RANK(DI1361,$DI$9:$DI$1415,1)+COUNTIF($DI$9:DI1361,DI1361)-1)</f>
        <v/>
      </c>
      <c r="DK1361" s="13" t="str">
        <f t="shared" si="298"/>
        <v/>
      </c>
      <c r="DL1361" s="13" t="str">
        <f t="shared" si="303"/>
        <v/>
      </c>
      <c r="DM1361" s="14" t="str">
        <f t="shared" si="304"/>
        <v/>
      </c>
      <c r="DN1361" s="13" t="str">
        <f t="shared" si="305"/>
        <v/>
      </c>
      <c r="DO1361" s="40">
        <f t="shared" si="306"/>
        <v>0</v>
      </c>
      <c r="DP1361" s="40"/>
      <c r="DQ1361" s="13" t="str">
        <f t="shared" si="307"/>
        <v/>
      </c>
      <c r="DR1361" s="13"/>
      <c r="DS1361" s="13"/>
    </row>
    <row r="1362" spans="1:123" x14ac:dyDescent="0.2">
      <c r="A1362" s="22"/>
      <c r="B1362" s="22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22"/>
      <c r="AH1362" s="22"/>
      <c r="AI1362" s="22"/>
      <c r="AJ1362" s="22"/>
      <c r="AK1362" s="22"/>
      <c r="AL1362" s="22"/>
      <c r="AM1362" s="22"/>
      <c r="AN1362" s="22"/>
      <c r="AO1362" s="22"/>
      <c r="AP1362" s="22"/>
      <c r="AQ1362" s="22"/>
      <c r="AR1362" s="22"/>
      <c r="AS1362" s="22"/>
      <c r="AT1362" s="22"/>
      <c r="AU1362" s="22"/>
      <c r="AV1362" s="22"/>
      <c r="AW1362" s="22"/>
      <c r="AX1362" s="22"/>
      <c r="AY1362" s="22"/>
      <c r="AZ1362" s="22"/>
      <c r="BA1362" s="22"/>
      <c r="BB1362" s="22"/>
      <c r="BC1362" s="22"/>
      <c r="BD1362" s="22"/>
      <c r="BE1362" s="22"/>
      <c r="BF1362" s="22"/>
      <c r="BG1362" s="22"/>
      <c r="BH1362" s="22"/>
      <c r="BI1362" s="22"/>
      <c r="BJ1362" s="22"/>
      <c r="BK1362" s="22"/>
      <c r="BL1362" s="22"/>
      <c r="BM1362" s="22"/>
      <c r="BN1362" s="22"/>
      <c r="BO1362" s="22"/>
      <c r="BP1362" s="22"/>
      <c r="BQ1362" s="22"/>
      <c r="BR1362" s="22"/>
      <c r="BS1362" s="22"/>
      <c r="BT1362" s="22"/>
      <c r="BU1362" s="22"/>
      <c r="BV1362" s="22"/>
      <c r="BW1362" s="22"/>
      <c r="BX1362" s="22"/>
      <c r="BY1362" s="22"/>
      <c r="BZ1362" s="22"/>
      <c r="CA1362" s="22"/>
      <c r="CB1362" s="22"/>
      <c r="CC1362" s="22"/>
      <c r="CD1362" s="22"/>
      <c r="CE1362" s="22"/>
      <c r="CF1362" s="22"/>
      <c r="CG1362" s="22"/>
      <c r="CH1362" s="22"/>
      <c r="CI1362" s="22"/>
      <c r="CJ1362" s="22"/>
      <c r="CK1362" s="22"/>
      <c r="CL1362" s="22"/>
      <c r="CM1362" s="22"/>
      <c r="CN1362" s="22"/>
      <c r="CO1362" s="22"/>
      <c r="CP1362" s="22"/>
      <c r="CQ1362" s="22"/>
      <c r="CR1362" s="22"/>
      <c r="CS1362" s="22"/>
      <c r="CT1362" s="22"/>
      <c r="CU1362" s="22"/>
      <c r="CV1362" s="22"/>
      <c r="CW1362" s="22"/>
      <c r="CX1362" s="22">
        <v>1354</v>
      </c>
      <c r="CY1362" s="13" t="s">
        <v>2964</v>
      </c>
      <c r="CZ1362" s="14" t="s">
        <v>2965</v>
      </c>
      <c r="DA1362" s="13" t="s">
        <v>95</v>
      </c>
      <c r="DB1362" s="13" t="s">
        <v>51</v>
      </c>
      <c r="DC1362" s="40"/>
      <c r="DD1362" s="13" t="str">
        <f t="shared" si="299"/>
        <v/>
      </c>
      <c r="DE1362" s="13" t="str">
        <f t="shared" si="300"/>
        <v/>
      </c>
      <c r="DF1362" s="13" t="str">
        <f t="shared" si="301"/>
        <v/>
      </c>
      <c r="DG1362" s="40">
        <f t="shared" si="302"/>
        <v>0</v>
      </c>
      <c r="DH1362" s="13" t="str">
        <f t="shared" si="296"/>
        <v/>
      </c>
      <c r="DI1362" s="22" t="str">
        <f t="shared" si="297"/>
        <v/>
      </c>
      <c r="DJ1362" s="13" t="str">
        <f>IF(DI1362="","",RANK(DI1362,$DI$9:$DI$1415,1)+COUNTIF($DI$9:DI1362,DI1362)-1)</f>
        <v/>
      </c>
      <c r="DK1362" s="13" t="str">
        <f t="shared" si="298"/>
        <v/>
      </c>
      <c r="DL1362" s="13" t="str">
        <f t="shared" si="303"/>
        <v/>
      </c>
      <c r="DM1362" s="14" t="str">
        <f t="shared" si="304"/>
        <v/>
      </c>
      <c r="DN1362" s="13" t="str">
        <f t="shared" si="305"/>
        <v/>
      </c>
      <c r="DO1362" s="40">
        <f t="shared" si="306"/>
        <v>0</v>
      </c>
      <c r="DP1362" s="40"/>
      <c r="DQ1362" s="13" t="str">
        <f t="shared" si="307"/>
        <v/>
      </c>
      <c r="DR1362" s="13"/>
      <c r="DS1362" s="13"/>
    </row>
    <row r="1363" spans="1:123" x14ac:dyDescent="0.2">
      <c r="A1363" s="22"/>
      <c r="B1363" s="22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22"/>
      <c r="AH1363" s="22"/>
      <c r="AI1363" s="22"/>
      <c r="AJ1363" s="22"/>
      <c r="AK1363" s="22"/>
      <c r="AL1363" s="22"/>
      <c r="AM1363" s="22"/>
      <c r="AN1363" s="22"/>
      <c r="AO1363" s="22"/>
      <c r="AP1363" s="22"/>
      <c r="AQ1363" s="22"/>
      <c r="AR1363" s="22"/>
      <c r="AS1363" s="22"/>
      <c r="AT1363" s="22"/>
      <c r="AU1363" s="22"/>
      <c r="AV1363" s="22"/>
      <c r="AW1363" s="22"/>
      <c r="AX1363" s="22"/>
      <c r="AY1363" s="22"/>
      <c r="AZ1363" s="22"/>
      <c r="BA1363" s="22"/>
      <c r="BB1363" s="22"/>
      <c r="BC1363" s="22"/>
      <c r="BD1363" s="22"/>
      <c r="BE1363" s="22"/>
      <c r="BF1363" s="22"/>
      <c r="BG1363" s="22"/>
      <c r="BH1363" s="22"/>
      <c r="BI1363" s="22"/>
      <c r="BJ1363" s="22"/>
      <c r="BK1363" s="22"/>
      <c r="BL1363" s="22"/>
      <c r="BM1363" s="22"/>
      <c r="BN1363" s="22"/>
      <c r="BO1363" s="22"/>
      <c r="BP1363" s="22"/>
      <c r="BQ1363" s="22"/>
      <c r="BR1363" s="22"/>
      <c r="BS1363" s="22"/>
      <c r="BT1363" s="22"/>
      <c r="BU1363" s="22"/>
      <c r="BV1363" s="22"/>
      <c r="BW1363" s="22"/>
      <c r="BX1363" s="22"/>
      <c r="BY1363" s="22"/>
      <c r="BZ1363" s="22"/>
      <c r="CA1363" s="22"/>
      <c r="CB1363" s="22"/>
      <c r="CC1363" s="22"/>
      <c r="CD1363" s="22"/>
      <c r="CE1363" s="22"/>
      <c r="CF1363" s="22"/>
      <c r="CG1363" s="22"/>
      <c r="CH1363" s="22"/>
      <c r="CI1363" s="22"/>
      <c r="CJ1363" s="22"/>
      <c r="CK1363" s="22"/>
      <c r="CL1363" s="22"/>
      <c r="CM1363" s="22"/>
      <c r="CN1363" s="22"/>
      <c r="CO1363" s="22"/>
      <c r="CP1363" s="22"/>
      <c r="CQ1363" s="22"/>
      <c r="CR1363" s="22"/>
      <c r="CS1363" s="22"/>
      <c r="CT1363" s="22"/>
      <c r="CU1363" s="22"/>
      <c r="CV1363" s="22"/>
      <c r="CW1363" s="22"/>
      <c r="CX1363" s="22">
        <v>1355</v>
      </c>
      <c r="CY1363" s="13" t="s">
        <v>2966</v>
      </c>
      <c r="CZ1363" s="14" t="s">
        <v>2967</v>
      </c>
      <c r="DA1363" s="13" t="s">
        <v>95</v>
      </c>
      <c r="DB1363" s="13" t="s">
        <v>51</v>
      </c>
      <c r="DC1363" s="40"/>
      <c r="DD1363" s="13" t="str">
        <f t="shared" si="299"/>
        <v/>
      </c>
      <c r="DE1363" s="13" t="str">
        <f t="shared" si="300"/>
        <v/>
      </c>
      <c r="DF1363" s="13" t="str">
        <f t="shared" si="301"/>
        <v/>
      </c>
      <c r="DG1363" s="40">
        <f t="shared" si="302"/>
        <v>0</v>
      </c>
      <c r="DH1363" s="13" t="str">
        <f t="shared" si="296"/>
        <v/>
      </c>
      <c r="DI1363" s="22" t="str">
        <f t="shared" si="297"/>
        <v/>
      </c>
      <c r="DJ1363" s="13" t="str">
        <f>IF(DI1363="","",RANK(DI1363,$DI$9:$DI$1415,1)+COUNTIF($DI$9:DI1363,DI1363)-1)</f>
        <v/>
      </c>
      <c r="DK1363" s="13" t="str">
        <f t="shared" si="298"/>
        <v/>
      </c>
      <c r="DL1363" s="13" t="str">
        <f t="shared" si="303"/>
        <v/>
      </c>
      <c r="DM1363" s="14" t="str">
        <f t="shared" si="304"/>
        <v/>
      </c>
      <c r="DN1363" s="13" t="str">
        <f t="shared" si="305"/>
        <v/>
      </c>
      <c r="DO1363" s="40">
        <f t="shared" si="306"/>
        <v>0</v>
      </c>
      <c r="DP1363" s="40"/>
      <c r="DQ1363" s="13" t="str">
        <f t="shared" si="307"/>
        <v/>
      </c>
      <c r="DR1363" s="13"/>
      <c r="DS1363" s="13"/>
    </row>
    <row r="1364" spans="1:123" x14ac:dyDescent="0.2">
      <c r="A1364" s="22"/>
      <c r="B1364" s="22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  <c r="AH1364" s="22"/>
      <c r="AI1364" s="22"/>
      <c r="AJ1364" s="22"/>
      <c r="AK1364" s="22"/>
      <c r="AL1364" s="22"/>
      <c r="AM1364" s="22"/>
      <c r="AN1364" s="22"/>
      <c r="AO1364" s="22"/>
      <c r="AP1364" s="22"/>
      <c r="AQ1364" s="22"/>
      <c r="AR1364" s="22"/>
      <c r="AS1364" s="22"/>
      <c r="AT1364" s="22"/>
      <c r="AU1364" s="22"/>
      <c r="AV1364" s="22"/>
      <c r="AW1364" s="22"/>
      <c r="AX1364" s="22"/>
      <c r="AY1364" s="22"/>
      <c r="AZ1364" s="22"/>
      <c r="BA1364" s="22"/>
      <c r="BB1364" s="22"/>
      <c r="BC1364" s="22"/>
      <c r="BD1364" s="22"/>
      <c r="BE1364" s="22"/>
      <c r="BF1364" s="22"/>
      <c r="BG1364" s="22"/>
      <c r="BH1364" s="22"/>
      <c r="BI1364" s="22"/>
      <c r="BJ1364" s="22"/>
      <c r="BK1364" s="22"/>
      <c r="BL1364" s="22"/>
      <c r="BM1364" s="22"/>
      <c r="BN1364" s="22"/>
      <c r="BO1364" s="22"/>
      <c r="BP1364" s="22"/>
      <c r="BQ1364" s="22"/>
      <c r="BR1364" s="22"/>
      <c r="BS1364" s="22"/>
      <c r="BT1364" s="22"/>
      <c r="BU1364" s="22"/>
      <c r="BV1364" s="22"/>
      <c r="BW1364" s="22"/>
      <c r="BX1364" s="22"/>
      <c r="BY1364" s="22"/>
      <c r="BZ1364" s="22"/>
      <c r="CA1364" s="22"/>
      <c r="CB1364" s="22"/>
      <c r="CC1364" s="22"/>
      <c r="CD1364" s="22"/>
      <c r="CE1364" s="22"/>
      <c r="CF1364" s="22"/>
      <c r="CG1364" s="22"/>
      <c r="CH1364" s="22"/>
      <c r="CI1364" s="22"/>
      <c r="CJ1364" s="22"/>
      <c r="CK1364" s="22"/>
      <c r="CL1364" s="22"/>
      <c r="CM1364" s="22"/>
      <c r="CN1364" s="22"/>
      <c r="CO1364" s="22"/>
      <c r="CP1364" s="22"/>
      <c r="CQ1364" s="22"/>
      <c r="CR1364" s="22"/>
      <c r="CS1364" s="22"/>
      <c r="CT1364" s="22"/>
      <c r="CU1364" s="22"/>
      <c r="CV1364" s="22"/>
      <c r="CW1364" s="22"/>
      <c r="CX1364" s="22">
        <v>1356</v>
      </c>
      <c r="CY1364" s="13" t="s">
        <v>2968</v>
      </c>
      <c r="CZ1364" s="14" t="s">
        <v>2969</v>
      </c>
      <c r="DA1364" s="13" t="s">
        <v>95</v>
      </c>
      <c r="DB1364" s="13" t="s">
        <v>51</v>
      </c>
      <c r="DC1364" s="40"/>
      <c r="DD1364" s="13" t="str">
        <f t="shared" si="299"/>
        <v/>
      </c>
      <c r="DE1364" s="13" t="str">
        <f t="shared" si="300"/>
        <v/>
      </c>
      <c r="DF1364" s="13" t="str">
        <f t="shared" si="301"/>
        <v/>
      </c>
      <c r="DG1364" s="40">
        <f t="shared" si="302"/>
        <v>0</v>
      </c>
      <c r="DH1364" s="13" t="str">
        <f t="shared" si="296"/>
        <v/>
      </c>
      <c r="DI1364" s="22" t="str">
        <f t="shared" si="297"/>
        <v/>
      </c>
      <c r="DJ1364" s="13" t="str">
        <f>IF(DI1364="","",RANK(DI1364,$DI$9:$DI$1415,1)+COUNTIF($DI$9:DI1364,DI1364)-1)</f>
        <v/>
      </c>
      <c r="DK1364" s="13" t="str">
        <f t="shared" si="298"/>
        <v/>
      </c>
      <c r="DL1364" s="13" t="str">
        <f t="shared" si="303"/>
        <v/>
      </c>
      <c r="DM1364" s="14" t="str">
        <f t="shared" si="304"/>
        <v/>
      </c>
      <c r="DN1364" s="13" t="str">
        <f t="shared" si="305"/>
        <v/>
      </c>
      <c r="DO1364" s="40">
        <f t="shared" si="306"/>
        <v>0</v>
      </c>
      <c r="DP1364" s="40"/>
      <c r="DQ1364" s="13" t="str">
        <f t="shared" si="307"/>
        <v/>
      </c>
      <c r="DR1364" s="13"/>
      <c r="DS1364" s="13"/>
    </row>
    <row r="1365" spans="1:123" x14ac:dyDescent="0.2">
      <c r="A1365" s="22"/>
      <c r="B1365" s="22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22"/>
      <c r="AH1365" s="22"/>
      <c r="AI1365" s="22"/>
      <c r="AJ1365" s="22"/>
      <c r="AK1365" s="22"/>
      <c r="AL1365" s="22"/>
      <c r="AM1365" s="22"/>
      <c r="AN1365" s="22"/>
      <c r="AO1365" s="22"/>
      <c r="AP1365" s="22"/>
      <c r="AQ1365" s="22"/>
      <c r="AR1365" s="22"/>
      <c r="AS1365" s="22"/>
      <c r="AT1365" s="22"/>
      <c r="AU1365" s="22"/>
      <c r="AV1365" s="22"/>
      <c r="AW1365" s="22"/>
      <c r="AX1365" s="22"/>
      <c r="AY1365" s="22"/>
      <c r="AZ1365" s="22"/>
      <c r="BA1365" s="22"/>
      <c r="BB1365" s="22"/>
      <c r="BC1365" s="22"/>
      <c r="BD1365" s="22"/>
      <c r="BE1365" s="22"/>
      <c r="BF1365" s="22"/>
      <c r="BG1365" s="22"/>
      <c r="BH1365" s="22"/>
      <c r="BI1365" s="22"/>
      <c r="BJ1365" s="22"/>
      <c r="BK1365" s="22"/>
      <c r="BL1365" s="22"/>
      <c r="BM1365" s="22"/>
      <c r="BN1365" s="22"/>
      <c r="BO1365" s="22"/>
      <c r="BP1365" s="22"/>
      <c r="BQ1365" s="22"/>
      <c r="BR1365" s="22"/>
      <c r="BS1365" s="22"/>
      <c r="BT1365" s="22"/>
      <c r="BU1365" s="22"/>
      <c r="BV1365" s="22"/>
      <c r="BW1365" s="22"/>
      <c r="BX1365" s="22"/>
      <c r="BY1365" s="22"/>
      <c r="BZ1365" s="22"/>
      <c r="CA1365" s="22"/>
      <c r="CB1365" s="22"/>
      <c r="CC1365" s="22"/>
      <c r="CD1365" s="22"/>
      <c r="CE1365" s="22"/>
      <c r="CF1365" s="22"/>
      <c r="CG1365" s="22"/>
      <c r="CH1365" s="22"/>
      <c r="CI1365" s="22"/>
      <c r="CJ1365" s="22"/>
      <c r="CK1365" s="22"/>
      <c r="CL1365" s="22"/>
      <c r="CM1365" s="22"/>
      <c r="CN1365" s="22"/>
      <c r="CO1365" s="22"/>
      <c r="CP1365" s="22"/>
      <c r="CQ1365" s="22"/>
      <c r="CR1365" s="22"/>
      <c r="CS1365" s="22"/>
      <c r="CT1365" s="22"/>
      <c r="CU1365" s="22"/>
      <c r="CV1365" s="22"/>
      <c r="CW1365" s="22"/>
      <c r="CX1365" s="22">
        <v>1357</v>
      </c>
      <c r="CY1365" s="13" t="s">
        <v>2970</v>
      </c>
      <c r="CZ1365" s="14" t="s">
        <v>2971</v>
      </c>
      <c r="DA1365" s="13" t="s">
        <v>95</v>
      </c>
      <c r="DB1365" s="13" t="s">
        <v>51</v>
      </c>
      <c r="DC1365" s="40"/>
      <c r="DD1365" s="13" t="str">
        <f t="shared" si="299"/>
        <v/>
      </c>
      <c r="DE1365" s="13" t="str">
        <f t="shared" si="300"/>
        <v/>
      </c>
      <c r="DF1365" s="13" t="str">
        <f t="shared" si="301"/>
        <v/>
      </c>
      <c r="DG1365" s="40">
        <f t="shared" si="302"/>
        <v>0</v>
      </c>
      <c r="DH1365" s="13" t="str">
        <f t="shared" si="296"/>
        <v/>
      </c>
      <c r="DI1365" s="22" t="str">
        <f t="shared" si="297"/>
        <v/>
      </c>
      <c r="DJ1365" s="13" t="str">
        <f>IF(DI1365="","",RANK(DI1365,$DI$9:$DI$1415,1)+COUNTIF($DI$9:DI1365,DI1365)-1)</f>
        <v/>
      </c>
      <c r="DK1365" s="13" t="str">
        <f t="shared" si="298"/>
        <v/>
      </c>
      <c r="DL1365" s="13" t="str">
        <f t="shared" si="303"/>
        <v/>
      </c>
      <c r="DM1365" s="14" t="str">
        <f t="shared" si="304"/>
        <v/>
      </c>
      <c r="DN1365" s="13" t="str">
        <f t="shared" si="305"/>
        <v/>
      </c>
      <c r="DO1365" s="40">
        <f t="shared" si="306"/>
        <v>0</v>
      </c>
      <c r="DP1365" s="40"/>
      <c r="DQ1365" s="13" t="str">
        <f t="shared" si="307"/>
        <v/>
      </c>
      <c r="DR1365" s="13"/>
      <c r="DS1365" s="13"/>
    </row>
    <row r="1366" spans="1:123" x14ac:dyDescent="0.2">
      <c r="A1366" s="22"/>
      <c r="B1366" s="22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22"/>
      <c r="AH1366" s="22"/>
      <c r="AI1366" s="22"/>
      <c r="AJ1366" s="22"/>
      <c r="AK1366" s="22"/>
      <c r="AL1366" s="22"/>
      <c r="AM1366" s="22"/>
      <c r="AN1366" s="22"/>
      <c r="AO1366" s="22"/>
      <c r="AP1366" s="22"/>
      <c r="AQ1366" s="22"/>
      <c r="AR1366" s="22"/>
      <c r="AS1366" s="22"/>
      <c r="AT1366" s="22"/>
      <c r="AU1366" s="22"/>
      <c r="AV1366" s="22"/>
      <c r="AW1366" s="22"/>
      <c r="AX1366" s="22"/>
      <c r="AY1366" s="22"/>
      <c r="AZ1366" s="22"/>
      <c r="BA1366" s="22"/>
      <c r="BB1366" s="22"/>
      <c r="BC1366" s="22"/>
      <c r="BD1366" s="22"/>
      <c r="BE1366" s="22"/>
      <c r="BF1366" s="22"/>
      <c r="BG1366" s="22"/>
      <c r="BH1366" s="22"/>
      <c r="BI1366" s="22"/>
      <c r="BJ1366" s="22"/>
      <c r="BK1366" s="22"/>
      <c r="BL1366" s="22"/>
      <c r="BM1366" s="22"/>
      <c r="BN1366" s="22"/>
      <c r="BO1366" s="22"/>
      <c r="BP1366" s="22"/>
      <c r="BQ1366" s="22"/>
      <c r="BR1366" s="22"/>
      <c r="BS1366" s="22"/>
      <c r="BT1366" s="22"/>
      <c r="BU1366" s="22"/>
      <c r="BV1366" s="22"/>
      <c r="BW1366" s="22"/>
      <c r="BX1366" s="22"/>
      <c r="BY1366" s="22"/>
      <c r="BZ1366" s="22"/>
      <c r="CA1366" s="22"/>
      <c r="CB1366" s="22"/>
      <c r="CC1366" s="22"/>
      <c r="CD1366" s="22"/>
      <c r="CE1366" s="22"/>
      <c r="CF1366" s="22"/>
      <c r="CG1366" s="22"/>
      <c r="CH1366" s="22"/>
      <c r="CI1366" s="22"/>
      <c r="CJ1366" s="22"/>
      <c r="CK1366" s="22"/>
      <c r="CL1366" s="22"/>
      <c r="CM1366" s="22"/>
      <c r="CN1366" s="22"/>
      <c r="CO1366" s="22"/>
      <c r="CP1366" s="22"/>
      <c r="CQ1366" s="22"/>
      <c r="CR1366" s="22"/>
      <c r="CS1366" s="22"/>
      <c r="CT1366" s="22"/>
      <c r="CU1366" s="22"/>
      <c r="CV1366" s="22"/>
      <c r="CW1366" s="22"/>
      <c r="CX1366" s="22">
        <v>1358</v>
      </c>
      <c r="CY1366" s="13" t="s">
        <v>2972</v>
      </c>
      <c r="CZ1366" s="14"/>
      <c r="DA1366" s="13" t="s">
        <v>375</v>
      </c>
      <c r="DB1366" s="13" t="s">
        <v>375</v>
      </c>
      <c r="DC1366" s="40"/>
      <c r="DD1366" s="13" t="str">
        <f t="shared" si="299"/>
        <v/>
      </c>
      <c r="DE1366" s="13" t="str">
        <f t="shared" si="300"/>
        <v/>
      </c>
      <c r="DF1366" s="13" t="str">
        <f t="shared" si="301"/>
        <v/>
      </c>
      <c r="DG1366" s="40">
        <f t="shared" si="302"/>
        <v>0</v>
      </c>
      <c r="DH1366" s="13" t="str">
        <f t="shared" si="296"/>
        <v/>
      </c>
      <c r="DI1366" s="22" t="str">
        <f t="shared" si="297"/>
        <v/>
      </c>
      <c r="DJ1366" s="13" t="str">
        <f>IF(DI1366="","",RANK(DI1366,$DI$9:$DI$1415,1)+COUNTIF($DI$9:DI1366,DI1366)-1)</f>
        <v/>
      </c>
      <c r="DK1366" s="13" t="str">
        <f t="shared" si="298"/>
        <v/>
      </c>
      <c r="DL1366" s="13" t="str">
        <f t="shared" si="303"/>
        <v/>
      </c>
      <c r="DM1366" s="14" t="str">
        <f t="shared" si="304"/>
        <v/>
      </c>
      <c r="DN1366" s="13" t="str">
        <f t="shared" si="305"/>
        <v/>
      </c>
      <c r="DO1366" s="40">
        <f t="shared" si="306"/>
        <v>0</v>
      </c>
      <c r="DP1366" s="40"/>
      <c r="DQ1366" s="13" t="str">
        <f t="shared" si="307"/>
        <v/>
      </c>
      <c r="DR1366" s="13"/>
      <c r="DS1366" s="13"/>
    </row>
    <row r="1367" spans="1:123" x14ac:dyDescent="0.2">
      <c r="A1367" s="22"/>
      <c r="B1367" s="22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22"/>
      <c r="AH1367" s="22"/>
      <c r="AI1367" s="22"/>
      <c r="AJ1367" s="22"/>
      <c r="AK1367" s="22"/>
      <c r="AL1367" s="22"/>
      <c r="AM1367" s="22"/>
      <c r="AN1367" s="22"/>
      <c r="AO1367" s="22"/>
      <c r="AP1367" s="22"/>
      <c r="AQ1367" s="22"/>
      <c r="AR1367" s="22"/>
      <c r="AS1367" s="22"/>
      <c r="AT1367" s="22"/>
      <c r="AU1367" s="22"/>
      <c r="AV1367" s="22"/>
      <c r="AW1367" s="22"/>
      <c r="AX1367" s="22"/>
      <c r="AY1367" s="22"/>
      <c r="AZ1367" s="22"/>
      <c r="BA1367" s="22"/>
      <c r="BB1367" s="22"/>
      <c r="BC1367" s="22"/>
      <c r="BD1367" s="22"/>
      <c r="BE1367" s="22"/>
      <c r="BF1367" s="22"/>
      <c r="BG1367" s="22"/>
      <c r="BH1367" s="22"/>
      <c r="BI1367" s="22"/>
      <c r="BJ1367" s="22"/>
      <c r="BK1367" s="22"/>
      <c r="BL1367" s="22"/>
      <c r="BM1367" s="22"/>
      <c r="BN1367" s="22"/>
      <c r="BO1367" s="22"/>
      <c r="BP1367" s="22"/>
      <c r="BQ1367" s="22"/>
      <c r="BR1367" s="22"/>
      <c r="BS1367" s="22"/>
      <c r="BT1367" s="22"/>
      <c r="BU1367" s="22"/>
      <c r="BV1367" s="22"/>
      <c r="BW1367" s="22"/>
      <c r="BX1367" s="22"/>
      <c r="BY1367" s="22"/>
      <c r="BZ1367" s="22"/>
      <c r="CA1367" s="22"/>
      <c r="CB1367" s="22"/>
      <c r="CC1367" s="22"/>
      <c r="CD1367" s="22"/>
      <c r="CE1367" s="22"/>
      <c r="CF1367" s="22"/>
      <c r="CG1367" s="22"/>
      <c r="CH1367" s="22"/>
      <c r="CI1367" s="22"/>
      <c r="CJ1367" s="22"/>
      <c r="CK1367" s="22"/>
      <c r="CL1367" s="22"/>
      <c r="CM1367" s="22"/>
      <c r="CN1367" s="22"/>
      <c r="CO1367" s="22"/>
      <c r="CP1367" s="22"/>
      <c r="CQ1367" s="22"/>
      <c r="CR1367" s="22"/>
      <c r="CS1367" s="22"/>
      <c r="CT1367" s="22"/>
      <c r="CU1367" s="22"/>
      <c r="CV1367" s="22"/>
      <c r="CW1367" s="22"/>
      <c r="CX1367" s="22">
        <v>1359</v>
      </c>
      <c r="CY1367" s="13" t="s">
        <v>2973</v>
      </c>
      <c r="CZ1367" s="14" t="s">
        <v>2974</v>
      </c>
      <c r="DA1367" s="13" t="s">
        <v>95</v>
      </c>
      <c r="DB1367" s="13" t="s">
        <v>100</v>
      </c>
      <c r="DC1367" s="40"/>
      <c r="DD1367" s="13" t="str">
        <f t="shared" si="299"/>
        <v/>
      </c>
      <c r="DE1367" s="13" t="str">
        <f t="shared" si="300"/>
        <v/>
      </c>
      <c r="DF1367" s="13" t="str">
        <f t="shared" si="301"/>
        <v/>
      </c>
      <c r="DG1367" s="40">
        <f t="shared" si="302"/>
        <v>0</v>
      </c>
      <c r="DH1367" s="13" t="str">
        <f t="shared" si="296"/>
        <v/>
      </c>
      <c r="DI1367" s="22" t="str">
        <f t="shared" si="297"/>
        <v/>
      </c>
      <c r="DJ1367" s="13" t="str">
        <f>IF(DI1367="","",RANK(DI1367,$DI$9:$DI$1415,1)+COUNTIF($DI$9:DI1367,DI1367)-1)</f>
        <v/>
      </c>
      <c r="DK1367" s="13" t="str">
        <f t="shared" si="298"/>
        <v/>
      </c>
      <c r="DL1367" s="13" t="str">
        <f t="shared" si="303"/>
        <v/>
      </c>
      <c r="DM1367" s="14" t="str">
        <f t="shared" si="304"/>
        <v/>
      </c>
      <c r="DN1367" s="13" t="str">
        <f t="shared" si="305"/>
        <v/>
      </c>
      <c r="DO1367" s="40">
        <f t="shared" si="306"/>
        <v>0</v>
      </c>
      <c r="DP1367" s="40"/>
      <c r="DQ1367" s="13" t="str">
        <f t="shared" si="307"/>
        <v/>
      </c>
      <c r="DR1367" s="13"/>
      <c r="DS1367" s="13"/>
    </row>
    <row r="1368" spans="1:123" x14ac:dyDescent="0.2">
      <c r="A1368" s="22"/>
      <c r="B1368" s="22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22"/>
      <c r="AH1368" s="22"/>
      <c r="AI1368" s="22"/>
      <c r="AJ1368" s="22"/>
      <c r="AK1368" s="22"/>
      <c r="AL1368" s="22"/>
      <c r="AM1368" s="22"/>
      <c r="AN1368" s="22"/>
      <c r="AO1368" s="22"/>
      <c r="AP1368" s="22"/>
      <c r="AQ1368" s="22"/>
      <c r="AR1368" s="22"/>
      <c r="AS1368" s="22"/>
      <c r="AT1368" s="22"/>
      <c r="AU1368" s="22"/>
      <c r="AV1368" s="22"/>
      <c r="AW1368" s="22"/>
      <c r="AX1368" s="22"/>
      <c r="AY1368" s="22"/>
      <c r="AZ1368" s="22"/>
      <c r="BA1368" s="22"/>
      <c r="BB1368" s="22"/>
      <c r="BC1368" s="22"/>
      <c r="BD1368" s="22"/>
      <c r="BE1368" s="22"/>
      <c r="BF1368" s="22"/>
      <c r="BG1368" s="22"/>
      <c r="BH1368" s="22"/>
      <c r="BI1368" s="22"/>
      <c r="BJ1368" s="22"/>
      <c r="BK1368" s="22"/>
      <c r="BL1368" s="22"/>
      <c r="BM1368" s="22"/>
      <c r="BN1368" s="22"/>
      <c r="BO1368" s="22"/>
      <c r="BP1368" s="22"/>
      <c r="BQ1368" s="22"/>
      <c r="BR1368" s="22"/>
      <c r="BS1368" s="22"/>
      <c r="BT1368" s="22"/>
      <c r="BU1368" s="22"/>
      <c r="BV1368" s="22"/>
      <c r="BW1368" s="22"/>
      <c r="BX1368" s="22"/>
      <c r="BY1368" s="22"/>
      <c r="BZ1368" s="22"/>
      <c r="CA1368" s="22"/>
      <c r="CB1368" s="22"/>
      <c r="CC1368" s="22"/>
      <c r="CD1368" s="22"/>
      <c r="CE1368" s="22"/>
      <c r="CF1368" s="22"/>
      <c r="CG1368" s="22"/>
      <c r="CH1368" s="22"/>
      <c r="CI1368" s="22"/>
      <c r="CJ1368" s="22"/>
      <c r="CK1368" s="22"/>
      <c r="CL1368" s="22"/>
      <c r="CM1368" s="22"/>
      <c r="CN1368" s="22"/>
      <c r="CO1368" s="22"/>
      <c r="CP1368" s="22"/>
      <c r="CQ1368" s="22"/>
      <c r="CR1368" s="22"/>
      <c r="CS1368" s="22"/>
      <c r="CT1368" s="22"/>
      <c r="CU1368" s="22"/>
      <c r="CV1368" s="22"/>
      <c r="CW1368" s="22"/>
      <c r="CX1368" s="22">
        <v>1360</v>
      </c>
      <c r="CY1368" s="13" t="s">
        <v>2975</v>
      </c>
      <c r="CZ1368" s="14" t="s">
        <v>2976</v>
      </c>
      <c r="DA1368" s="13" t="s">
        <v>95</v>
      </c>
      <c r="DB1368" s="13" t="s">
        <v>100</v>
      </c>
      <c r="DC1368" s="40"/>
      <c r="DD1368" s="13" t="str">
        <f t="shared" si="299"/>
        <v/>
      </c>
      <c r="DE1368" s="13" t="str">
        <f t="shared" si="300"/>
        <v/>
      </c>
      <c r="DF1368" s="13" t="str">
        <f t="shared" si="301"/>
        <v/>
      </c>
      <c r="DG1368" s="40">
        <f t="shared" si="302"/>
        <v>0</v>
      </c>
      <c r="DH1368" s="13" t="str">
        <f t="shared" si="296"/>
        <v/>
      </c>
      <c r="DI1368" s="22" t="str">
        <f t="shared" si="297"/>
        <v/>
      </c>
      <c r="DJ1368" s="13" t="str">
        <f>IF(DI1368="","",RANK(DI1368,$DI$9:$DI$1415,1)+COUNTIF($DI$9:DI1368,DI1368)-1)</f>
        <v/>
      </c>
      <c r="DK1368" s="13" t="str">
        <f t="shared" si="298"/>
        <v/>
      </c>
      <c r="DL1368" s="13" t="str">
        <f t="shared" si="303"/>
        <v/>
      </c>
      <c r="DM1368" s="14" t="str">
        <f t="shared" si="304"/>
        <v/>
      </c>
      <c r="DN1368" s="13" t="str">
        <f t="shared" si="305"/>
        <v/>
      </c>
      <c r="DO1368" s="40">
        <f t="shared" si="306"/>
        <v>0</v>
      </c>
      <c r="DP1368" s="40"/>
      <c r="DQ1368" s="13" t="str">
        <f t="shared" si="307"/>
        <v/>
      </c>
      <c r="DR1368" s="13"/>
      <c r="DS1368" s="13"/>
    </row>
    <row r="1369" spans="1:123" x14ac:dyDescent="0.2">
      <c r="A1369" s="22"/>
      <c r="B1369" s="22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22"/>
      <c r="AH1369" s="22"/>
      <c r="AI1369" s="22"/>
      <c r="AJ1369" s="22"/>
      <c r="AK1369" s="22"/>
      <c r="AL1369" s="22"/>
      <c r="AM1369" s="22"/>
      <c r="AN1369" s="22"/>
      <c r="AO1369" s="22"/>
      <c r="AP1369" s="22"/>
      <c r="AQ1369" s="22"/>
      <c r="AR1369" s="22"/>
      <c r="AS1369" s="22"/>
      <c r="AT1369" s="22"/>
      <c r="AU1369" s="22"/>
      <c r="AV1369" s="22"/>
      <c r="AW1369" s="22"/>
      <c r="AX1369" s="22"/>
      <c r="AY1369" s="22"/>
      <c r="AZ1369" s="22"/>
      <c r="BA1369" s="22"/>
      <c r="BB1369" s="22"/>
      <c r="BC1369" s="22"/>
      <c r="BD1369" s="22"/>
      <c r="BE1369" s="22"/>
      <c r="BF1369" s="22"/>
      <c r="BG1369" s="22"/>
      <c r="BH1369" s="22"/>
      <c r="BI1369" s="22"/>
      <c r="BJ1369" s="22"/>
      <c r="BK1369" s="22"/>
      <c r="BL1369" s="22"/>
      <c r="BM1369" s="22"/>
      <c r="BN1369" s="22"/>
      <c r="BO1369" s="22"/>
      <c r="BP1369" s="22"/>
      <c r="BQ1369" s="22"/>
      <c r="BR1369" s="22"/>
      <c r="BS1369" s="22"/>
      <c r="BT1369" s="22"/>
      <c r="BU1369" s="22"/>
      <c r="BV1369" s="22"/>
      <c r="BW1369" s="22"/>
      <c r="BX1369" s="22"/>
      <c r="BY1369" s="22"/>
      <c r="BZ1369" s="22"/>
      <c r="CA1369" s="22"/>
      <c r="CB1369" s="22"/>
      <c r="CC1369" s="22"/>
      <c r="CD1369" s="22"/>
      <c r="CE1369" s="22"/>
      <c r="CF1369" s="22"/>
      <c r="CG1369" s="22"/>
      <c r="CH1369" s="22"/>
      <c r="CI1369" s="22"/>
      <c r="CJ1369" s="22"/>
      <c r="CK1369" s="22"/>
      <c r="CL1369" s="22"/>
      <c r="CM1369" s="22"/>
      <c r="CN1369" s="22"/>
      <c r="CO1369" s="22"/>
      <c r="CP1369" s="22"/>
      <c r="CQ1369" s="22"/>
      <c r="CR1369" s="22"/>
      <c r="CS1369" s="22"/>
      <c r="CT1369" s="22"/>
      <c r="CU1369" s="22"/>
      <c r="CV1369" s="22"/>
      <c r="CW1369" s="22"/>
      <c r="CX1369" s="22">
        <v>1361</v>
      </c>
      <c r="CY1369" s="13" t="s">
        <v>2977</v>
      </c>
      <c r="CZ1369" s="14"/>
      <c r="DA1369" s="13" t="s">
        <v>375</v>
      </c>
      <c r="DB1369" s="13" t="s">
        <v>375</v>
      </c>
      <c r="DC1369" s="40"/>
      <c r="DD1369" s="13" t="str">
        <f t="shared" si="299"/>
        <v/>
      </c>
      <c r="DE1369" s="13" t="str">
        <f t="shared" si="300"/>
        <v/>
      </c>
      <c r="DF1369" s="13" t="str">
        <f t="shared" si="301"/>
        <v/>
      </c>
      <c r="DG1369" s="40">
        <f t="shared" si="302"/>
        <v>0</v>
      </c>
      <c r="DH1369" s="13" t="str">
        <f t="shared" si="296"/>
        <v/>
      </c>
      <c r="DI1369" s="22" t="str">
        <f t="shared" si="297"/>
        <v/>
      </c>
      <c r="DJ1369" s="13" t="str">
        <f>IF(DI1369="","",RANK(DI1369,$DI$9:$DI$1415,1)+COUNTIF($DI$9:DI1369,DI1369)-1)</f>
        <v/>
      </c>
      <c r="DK1369" s="13" t="str">
        <f t="shared" si="298"/>
        <v/>
      </c>
      <c r="DL1369" s="13" t="str">
        <f t="shared" si="303"/>
        <v/>
      </c>
      <c r="DM1369" s="14" t="str">
        <f t="shared" si="304"/>
        <v/>
      </c>
      <c r="DN1369" s="13" t="str">
        <f t="shared" si="305"/>
        <v/>
      </c>
      <c r="DO1369" s="40">
        <f t="shared" si="306"/>
        <v>0</v>
      </c>
      <c r="DP1369" s="40"/>
      <c r="DQ1369" s="13" t="str">
        <f t="shared" si="307"/>
        <v/>
      </c>
      <c r="DR1369" s="13"/>
      <c r="DS1369" s="13"/>
    </row>
    <row r="1370" spans="1:123" x14ac:dyDescent="0.2">
      <c r="A1370" s="22"/>
      <c r="B1370" s="22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22"/>
      <c r="AH1370" s="22"/>
      <c r="AI1370" s="22"/>
      <c r="AJ1370" s="22"/>
      <c r="AK1370" s="22"/>
      <c r="AL1370" s="22"/>
      <c r="AM1370" s="22"/>
      <c r="AN1370" s="22"/>
      <c r="AO1370" s="22"/>
      <c r="AP1370" s="22"/>
      <c r="AQ1370" s="22"/>
      <c r="AR1370" s="22"/>
      <c r="AS1370" s="22"/>
      <c r="AT1370" s="22"/>
      <c r="AU1370" s="22"/>
      <c r="AV1370" s="22"/>
      <c r="AW1370" s="22"/>
      <c r="AX1370" s="22"/>
      <c r="AY1370" s="22"/>
      <c r="AZ1370" s="22"/>
      <c r="BA1370" s="22"/>
      <c r="BB1370" s="22"/>
      <c r="BC1370" s="22"/>
      <c r="BD1370" s="22"/>
      <c r="BE1370" s="22"/>
      <c r="BF1370" s="22"/>
      <c r="BG1370" s="22"/>
      <c r="BH1370" s="22"/>
      <c r="BI1370" s="22"/>
      <c r="BJ1370" s="22"/>
      <c r="BK1370" s="22"/>
      <c r="BL1370" s="22"/>
      <c r="BM1370" s="22"/>
      <c r="BN1370" s="22"/>
      <c r="BO1370" s="22"/>
      <c r="BP1370" s="22"/>
      <c r="BQ1370" s="22"/>
      <c r="BR1370" s="22"/>
      <c r="BS1370" s="22"/>
      <c r="BT1370" s="22"/>
      <c r="BU1370" s="22"/>
      <c r="BV1370" s="22"/>
      <c r="BW1370" s="22"/>
      <c r="BX1370" s="22"/>
      <c r="BY1370" s="22"/>
      <c r="BZ1370" s="22"/>
      <c r="CA1370" s="22"/>
      <c r="CB1370" s="22"/>
      <c r="CC1370" s="22"/>
      <c r="CD1370" s="22"/>
      <c r="CE1370" s="22"/>
      <c r="CF1370" s="22"/>
      <c r="CG1370" s="22"/>
      <c r="CH1370" s="22"/>
      <c r="CI1370" s="22"/>
      <c r="CJ1370" s="22"/>
      <c r="CK1370" s="22"/>
      <c r="CL1370" s="22"/>
      <c r="CM1370" s="22"/>
      <c r="CN1370" s="22"/>
      <c r="CO1370" s="22"/>
      <c r="CP1370" s="22"/>
      <c r="CQ1370" s="22"/>
      <c r="CR1370" s="22"/>
      <c r="CS1370" s="22"/>
      <c r="CT1370" s="22"/>
      <c r="CU1370" s="22"/>
      <c r="CV1370" s="22"/>
      <c r="CW1370" s="22"/>
      <c r="CX1370" s="22">
        <v>1362</v>
      </c>
      <c r="CY1370" s="13" t="s">
        <v>2978</v>
      </c>
      <c r="CZ1370" s="14" t="s">
        <v>2979</v>
      </c>
      <c r="DA1370" s="13" t="s">
        <v>95</v>
      </c>
      <c r="DB1370" s="13" t="s">
        <v>52</v>
      </c>
      <c r="DC1370" s="40"/>
      <c r="DD1370" s="13" t="str">
        <f t="shared" si="299"/>
        <v/>
      </c>
      <c r="DE1370" s="13" t="str">
        <f t="shared" si="300"/>
        <v/>
      </c>
      <c r="DF1370" s="13" t="str">
        <f t="shared" si="301"/>
        <v/>
      </c>
      <c r="DG1370" s="40">
        <f t="shared" si="302"/>
        <v>0</v>
      </c>
      <c r="DH1370" s="13" t="str">
        <f t="shared" si="296"/>
        <v/>
      </c>
      <c r="DI1370" s="22" t="str">
        <f t="shared" si="297"/>
        <v/>
      </c>
      <c r="DJ1370" s="13" t="str">
        <f>IF(DI1370="","",RANK(DI1370,$DI$9:$DI$1415,1)+COUNTIF($DI$9:DI1370,DI1370)-1)</f>
        <v/>
      </c>
      <c r="DK1370" s="13" t="str">
        <f t="shared" si="298"/>
        <v/>
      </c>
      <c r="DL1370" s="13" t="str">
        <f t="shared" si="303"/>
        <v/>
      </c>
      <c r="DM1370" s="14" t="str">
        <f t="shared" si="304"/>
        <v/>
      </c>
      <c r="DN1370" s="13" t="str">
        <f t="shared" si="305"/>
        <v/>
      </c>
      <c r="DO1370" s="40">
        <f t="shared" si="306"/>
        <v>0</v>
      </c>
      <c r="DP1370" s="40"/>
      <c r="DQ1370" s="13" t="str">
        <f t="shared" si="307"/>
        <v/>
      </c>
      <c r="DR1370" s="13"/>
      <c r="DS1370" s="13"/>
    </row>
    <row r="1371" spans="1:123" x14ac:dyDescent="0.2">
      <c r="A1371" s="22"/>
      <c r="B1371" s="22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22"/>
      <c r="AH1371" s="22"/>
      <c r="AI1371" s="22"/>
      <c r="AJ1371" s="22"/>
      <c r="AK1371" s="22"/>
      <c r="AL1371" s="22"/>
      <c r="AM1371" s="22"/>
      <c r="AN1371" s="22"/>
      <c r="AO1371" s="22"/>
      <c r="AP1371" s="22"/>
      <c r="AQ1371" s="22"/>
      <c r="AR1371" s="22"/>
      <c r="AS1371" s="22"/>
      <c r="AT1371" s="22"/>
      <c r="AU1371" s="22"/>
      <c r="AV1371" s="22"/>
      <c r="AW1371" s="22"/>
      <c r="AX1371" s="22"/>
      <c r="AY1371" s="22"/>
      <c r="AZ1371" s="22"/>
      <c r="BA1371" s="22"/>
      <c r="BB1371" s="22"/>
      <c r="BC1371" s="22"/>
      <c r="BD1371" s="22"/>
      <c r="BE1371" s="22"/>
      <c r="BF1371" s="22"/>
      <c r="BG1371" s="22"/>
      <c r="BH1371" s="22"/>
      <c r="BI1371" s="22"/>
      <c r="BJ1371" s="22"/>
      <c r="BK1371" s="22"/>
      <c r="BL1371" s="22"/>
      <c r="BM1371" s="22"/>
      <c r="BN1371" s="22"/>
      <c r="BO1371" s="22"/>
      <c r="BP1371" s="22"/>
      <c r="BQ1371" s="22"/>
      <c r="BR1371" s="22"/>
      <c r="BS1371" s="22"/>
      <c r="BT1371" s="22"/>
      <c r="BU1371" s="22"/>
      <c r="BV1371" s="22"/>
      <c r="BW1371" s="22"/>
      <c r="BX1371" s="22"/>
      <c r="BY1371" s="22"/>
      <c r="BZ1371" s="22"/>
      <c r="CA1371" s="22"/>
      <c r="CB1371" s="22"/>
      <c r="CC1371" s="22"/>
      <c r="CD1371" s="22"/>
      <c r="CE1371" s="22"/>
      <c r="CF1371" s="22"/>
      <c r="CG1371" s="22"/>
      <c r="CH1371" s="22"/>
      <c r="CI1371" s="22"/>
      <c r="CJ1371" s="22"/>
      <c r="CK1371" s="22"/>
      <c r="CL1371" s="22"/>
      <c r="CM1371" s="22"/>
      <c r="CN1371" s="22"/>
      <c r="CO1371" s="22"/>
      <c r="CP1371" s="22"/>
      <c r="CQ1371" s="22"/>
      <c r="CR1371" s="22"/>
      <c r="CS1371" s="22"/>
      <c r="CT1371" s="22"/>
      <c r="CU1371" s="22"/>
      <c r="CV1371" s="22"/>
      <c r="CW1371" s="22"/>
      <c r="CX1371" s="22">
        <v>1363</v>
      </c>
      <c r="CY1371" s="13" t="s">
        <v>2980</v>
      </c>
      <c r="CZ1371" s="14"/>
      <c r="DA1371" s="13" t="s">
        <v>375</v>
      </c>
      <c r="DB1371" s="13" t="s">
        <v>375</v>
      </c>
      <c r="DC1371" s="40"/>
      <c r="DD1371" s="13" t="str">
        <f t="shared" si="299"/>
        <v/>
      </c>
      <c r="DE1371" s="13" t="str">
        <f t="shared" si="300"/>
        <v/>
      </c>
      <c r="DF1371" s="13" t="str">
        <f t="shared" si="301"/>
        <v/>
      </c>
      <c r="DG1371" s="40">
        <f t="shared" si="302"/>
        <v>0</v>
      </c>
      <c r="DH1371" s="13" t="str">
        <f t="shared" si="296"/>
        <v/>
      </c>
      <c r="DI1371" s="22" t="str">
        <f t="shared" si="297"/>
        <v/>
      </c>
      <c r="DJ1371" s="13" t="str">
        <f>IF(DI1371="","",RANK(DI1371,$DI$9:$DI$1415,1)+COUNTIF($DI$9:DI1371,DI1371)-1)</f>
        <v/>
      </c>
      <c r="DK1371" s="13" t="str">
        <f t="shared" si="298"/>
        <v/>
      </c>
      <c r="DL1371" s="13" t="str">
        <f t="shared" si="303"/>
        <v/>
      </c>
      <c r="DM1371" s="14" t="str">
        <f t="shared" si="304"/>
        <v/>
      </c>
      <c r="DN1371" s="13" t="str">
        <f t="shared" si="305"/>
        <v/>
      </c>
      <c r="DO1371" s="40">
        <f t="shared" si="306"/>
        <v>0</v>
      </c>
      <c r="DP1371" s="40"/>
      <c r="DQ1371" s="13" t="str">
        <f t="shared" si="307"/>
        <v/>
      </c>
      <c r="DR1371" s="13"/>
      <c r="DS1371" s="13"/>
    </row>
    <row r="1372" spans="1:123" x14ac:dyDescent="0.2">
      <c r="A1372" s="22"/>
      <c r="B1372" s="22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22"/>
      <c r="AH1372" s="22"/>
      <c r="AI1372" s="22"/>
      <c r="AJ1372" s="22"/>
      <c r="AK1372" s="22"/>
      <c r="AL1372" s="22"/>
      <c r="AM1372" s="22"/>
      <c r="AN1372" s="22"/>
      <c r="AO1372" s="22"/>
      <c r="AP1372" s="22"/>
      <c r="AQ1372" s="22"/>
      <c r="AR1372" s="22"/>
      <c r="AS1372" s="22"/>
      <c r="AT1372" s="22"/>
      <c r="AU1372" s="22"/>
      <c r="AV1372" s="22"/>
      <c r="AW1372" s="22"/>
      <c r="AX1372" s="22"/>
      <c r="AY1372" s="22"/>
      <c r="AZ1372" s="22"/>
      <c r="BA1372" s="22"/>
      <c r="BB1372" s="22"/>
      <c r="BC1372" s="22"/>
      <c r="BD1372" s="22"/>
      <c r="BE1372" s="22"/>
      <c r="BF1372" s="22"/>
      <c r="BG1372" s="22"/>
      <c r="BH1372" s="22"/>
      <c r="BI1372" s="22"/>
      <c r="BJ1372" s="22"/>
      <c r="BK1372" s="22"/>
      <c r="BL1372" s="22"/>
      <c r="BM1372" s="22"/>
      <c r="BN1372" s="22"/>
      <c r="BO1372" s="22"/>
      <c r="BP1372" s="22"/>
      <c r="BQ1372" s="22"/>
      <c r="BR1372" s="22"/>
      <c r="BS1372" s="22"/>
      <c r="BT1372" s="22"/>
      <c r="BU1372" s="22"/>
      <c r="BV1372" s="22"/>
      <c r="BW1372" s="22"/>
      <c r="BX1372" s="22"/>
      <c r="BY1372" s="22"/>
      <c r="BZ1372" s="22"/>
      <c r="CA1372" s="22"/>
      <c r="CB1372" s="22"/>
      <c r="CC1372" s="22"/>
      <c r="CD1372" s="22"/>
      <c r="CE1372" s="22"/>
      <c r="CF1372" s="22"/>
      <c r="CG1372" s="22"/>
      <c r="CH1372" s="22"/>
      <c r="CI1372" s="22"/>
      <c r="CJ1372" s="22"/>
      <c r="CK1372" s="22"/>
      <c r="CL1372" s="22"/>
      <c r="CM1372" s="22"/>
      <c r="CN1372" s="22"/>
      <c r="CO1372" s="22"/>
      <c r="CP1372" s="22"/>
      <c r="CQ1372" s="22"/>
      <c r="CR1372" s="22"/>
      <c r="CS1372" s="22"/>
      <c r="CT1372" s="22"/>
      <c r="CU1372" s="22"/>
      <c r="CV1372" s="22"/>
      <c r="CW1372" s="22"/>
      <c r="CX1372" s="22">
        <v>1364</v>
      </c>
      <c r="CY1372" s="13" t="s">
        <v>2981</v>
      </c>
      <c r="CZ1372" s="14"/>
      <c r="DA1372" s="13" t="s">
        <v>375</v>
      </c>
      <c r="DB1372" s="13" t="s">
        <v>375</v>
      </c>
      <c r="DC1372" s="40"/>
      <c r="DD1372" s="13" t="str">
        <f t="shared" si="299"/>
        <v/>
      </c>
      <c r="DE1372" s="13" t="str">
        <f t="shared" si="300"/>
        <v/>
      </c>
      <c r="DF1372" s="13" t="str">
        <f t="shared" si="301"/>
        <v/>
      </c>
      <c r="DG1372" s="40">
        <f t="shared" si="302"/>
        <v>0</v>
      </c>
      <c r="DH1372" s="13" t="str">
        <f t="shared" si="296"/>
        <v/>
      </c>
      <c r="DI1372" s="22" t="str">
        <f t="shared" si="297"/>
        <v/>
      </c>
      <c r="DJ1372" s="13" t="str">
        <f>IF(DI1372="","",RANK(DI1372,$DI$9:$DI$1415,1)+COUNTIF($DI$9:DI1372,DI1372)-1)</f>
        <v/>
      </c>
      <c r="DK1372" s="13" t="str">
        <f t="shared" si="298"/>
        <v/>
      </c>
      <c r="DL1372" s="13" t="str">
        <f t="shared" si="303"/>
        <v/>
      </c>
      <c r="DM1372" s="14" t="str">
        <f t="shared" si="304"/>
        <v/>
      </c>
      <c r="DN1372" s="13" t="str">
        <f t="shared" si="305"/>
        <v/>
      </c>
      <c r="DO1372" s="40">
        <f t="shared" si="306"/>
        <v>0</v>
      </c>
      <c r="DP1372" s="40"/>
      <c r="DQ1372" s="13" t="str">
        <f t="shared" si="307"/>
        <v/>
      </c>
      <c r="DR1372" s="13"/>
      <c r="DS1372" s="13"/>
    </row>
    <row r="1373" spans="1:123" x14ac:dyDescent="0.2">
      <c r="A1373" s="22"/>
      <c r="B1373" s="22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22"/>
      <c r="AH1373" s="22"/>
      <c r="AI1373" s="22"/>
      <c r="AJ1373" s="22"/>
      <c r="AK1373" s="22"/>
      <c r="AL1373" s="22"/>
      <c r="AM1373" s="22"/>
      <c r="AN1373" s="22"/>
      <c r="AO1373" s="22"/>
      <c r="AP1373" s="22"/>
      <c r="AQ1373" s="22"/>
      <c r="AR1373" s="22"/>
      <c r="AS1373" s="22"/>
      <c r="AT1373" s="22"/>
      <c r="AU1373" s="22"/>
      <c r="AV1373" s="22"/>
      <c r="AW1373" s="22"/>
      <c r="AX1373" s="22"/>
      <c r="AY1373" s="22"/>
      <c r="AZ1373" s="22"/>
      <c r="BA1373" s="22"/>
      <c r="BB1373" s="22"/>
      <c r="BC1373" s="22"/>
      <c r="BD1373" s="22"/>
      <c r="BE1373" s="22"/>
      <c r="BF1373" s="22"/>
      <c r="BG1373" s="22"/>
      <c r="BH1373" s="22"/>
      <c r="BI1373" s="22"/>
      <c r="BJ1373" s="22"/>
      <c r="BK1373" s="22"/>
      <c r="BL1373" s="22"/>
      <c r="BM1373" s="22"/>
      <c r="BN1373" s="22"/>
      <c r="BO1373" s="22"/>
      <c r="BP1373" s="22"/>
      <c r="BQ1373" s="22"/>
      <c r="BR1373" s="22"/>
      <c r="BS1373" s="22"/>
      <c r="BT1373" s="22"/>
      <c r="BU1373" s="22"/>
      <c r="BV1373" s="22"/>
      <c r="BW1373" s="22"/>
      <c r="BX1373" s="22"/>
      <c r="BY1373" s="22"/>
      <c r="BZ1373" s="22"/>
      <c r="CA1373" s="22"/>
      <c r="CB1373" s="22"/>
      <c r="CC1373" s="22"/>
      <c r="CD1373" s="22"/>
      <c r="CE1373" s="22"/>
      <c r="CF1373" s="22"/>
      <c r="CG1373" s="22"/>
      <c r="CH1373" s="22"/>
      <c r="CI1373" s="22"/>
      <c r="CJ1373" s="22"/>
      <c r="CK1373" s="22"/>
      <c r="CL1373" s="22"/>
      <c r="CM1373" s="22"/>
      <c r="CN1373" s="22"/>
      <c r="CO1373" s="22"/>
      <c r="CP1373" s="22"/>
      <c r="CQ1373" s="22"/>
      <c r="CR1373" s="22"/>
      <c r="CS1373" s="22"/>
      <c r="CT1373" s="22"/>
      <c r="CU1373" s="22"/>
      <c r="CV1373" s="22"/>
      <c r="CW1373" s="22"/>
      <c r="CX1373" s="22">
        <v>1365</v>
      </c>
      <c r="CY1373" s="13" t="s">
        <v>2982</v>
      </c>
      <c r="CZ1373" s="14"/>
      <c r="DA1373" s="13"/>
      <c r="DB1373" s="13"/>
      <c r="DC1373" s="40"/>
      <c r="DD1373" s="13" t="str">
        <f t="shared" si="299"/>
        <v/>
      </c>
      <c r="DE1373" s="13" t="str">
        <f t="shared" si="300"/>
        <v/>
      </c>
      <c r="DF1373" s="13" t="str">
        <f t="shared" si="301"/>
        <v/>
      </c>
      <c r="DG1373" s="40">
        <f t="shared" si="302"/>
        <v>0</v>
      </c>
      <c r="DH1373" s="13" t="str">
        <f t="shared" si="296"/>
        <v/>
      </c>
      <c r="DI1373" s="22" t="str">
        <f t="shared" si="297"/>
        <v/>
      </c>
      <c r="DJ1373" s="13" t="str">
        <f>IF(DI1373="","",RANK(DI1373,$DI$9:$DI$1415,1)+COUNTIF($DI$9:DI1373,DI1373)-1)</f>
        <v/>
      </c>
      <c r="DK1373" s="13" t="str">
        <f t="shared" si="298"/>
        <v/>
      </c>
      <c r="DL1373" s="13" t="str">
        <f t="shared" si="303"/>
        <v/>
      </c>
      <c r="DM1373" s="14" t="str">
        <f t="shared" si="304"/>
        <v/>
      </c>
      <c r="DN1373" s="13" t="str">
        <f t="shared" si="305"/>
        <v/>
      </c>
      <c r="DO1373" s="40">
        <f t="shared" si="306"/>
        <v>0</v>
      </c>
      <c r="DP1373" s="40"/>
      <c r="DQ1373" s="13" t="str">
        <f t="shared" si="307"/>
        <v/>
      </c>
      <c r="DR1373" s="13"/>
      <c r="DS1373" s="13"/>
    </row>
    <row r="1374" spans="1:123" x14ac:dyDescent="0.2">
      <c r="A1374" s="22"/>
      <c r="B1374" s="22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22"/>
      <c r="AH1374" s="22"/>
      <c r="AI1374" s="22"/>
      <c r="AJ1374" s="22"/>
      <c r="AK1374" s="22"/>
      <c r="AL1374" s="22"/>
      <c r="AM1374" s="22"/>
      <c r="AN1374" s="22"/>
      <c r="AO1374" s="22"/>
      <c r="AP1374" s="22"/>
      <c r="AQ1374" s="22"/>
      <c r="AR1374" s="22"/>
      <c r="AS1374" s="22"/>
      <c r="AT1374" s="22"/>
      <c r="AU1374" s="22"/>
      <c r="AV1374" s="22"/>
      <c r="AW1374" s="22"/>
      <c r="AX1374" s="22"/>
      <c r="AY1374" s="22"/>
      <c r="AZ1374" s="22"/>
      <c r="BA1374" s="22"/>
      <c r="BB1374" s="22"/>
      <c r="BC1374" s="22"/>
      <c r="BD1374" s="22"/>
      <c r="BE1374" s="22"/>
      <c r="BF1374" s="22"/>
      <c r="BG1374" s="22"/>
      <c r="BH1374" s="22"/>
      <c r="BI1374" s="22"/>
      <c r="BJ1374" s="22"/>
      <c r="BK1374" s="22"/>
      <c r="BL1374" s="22"/>
      <c r="BM1374" s="22"/>
      <c r="BN1374" s="22"/>
      <c r="BO1374" s="22"/>
      <c r="BP1374" s="22"/>
      <c r="BQ1374" s="22"/>
      <c r="BR1374" s="22"/>
      <c r="BS1374" s="22"/>
      <c r="BT1374" s="22"/>
      <c r="BU1374" s="22"/>
      <c r="BV1374" s="22"/>
      <c r="BW1374" s="22"/>
      <c r="BX1374" s="22"/>
      <c r="BY1374" s="22"/>
      <c r="BZ1374" s="22"/>
      <c r="CA1374" s="22"/>
      <c r="CB1374" s="22"/>
      <c r="CC1374" s="22"/>
      <c r="CD1374" s="22"/>
      <c r="CE1374" s="22"/>
      <c r="CF1374" s="22"/>
      <c r="CG1374" s="22"/>
      <c r="CH1374" s="22"/>
      <c r="CI1374" s="22"/>
      <c r="CJ1374" s="22"/>
      <c r="CK1374" s="22"/>
      <c r="CL1374" s="22"/>
      <c r="CM1374" s="22"/>
      <c r="CN1374" s="22"/>
      <c r="CO1374" s="22"/>
      <c r="CP1374" s="22"/>
      <c r="CQ1374" s="22"/>
      <c r="CR1374" s="22"/>
      <c r="CS1374" s="22"/>
      <c r="CT1374" s="22"/>
      <c r="CU1374" s="22"/>
      <c r="CV1374" s="22"/>
      <c r="CW1374" s="22"/>
      <c r="CX1374" s="22">
        <v>1366</v>
      </c>
      <c r="CY1374" s="13" t="s">
        <v>2983</v>
      </c>
      <c r="CZ1374" s="14"/>
      <c r="DA1374" s="13"/>
      <c r="DB1374" s="13"/>
      <c r="DC1374" s="40"/>
      <c r="DD1374" s="13" t="str">
        <f t="shared" si="299"/>
        <v/>
      </c>
      <c r="DE1374" s="13" t="str">
        <f t="shared" si="300"/>
        <v/>
      </c>
      <c r="DF1374" s="13" t="str">
        <f t="shared" si="301"/>
        <v/>
      </c>
      <c r="DG1374" s="40">
        <f t="shared" si="302"/>
        <v>0</v>
      </c>
      <c r="DH1374" s="13" t="str">
        <f t="shared" si="296"/>
        <v/>
      </c>
      <c r="DI1374" s="22" t="str">
        <f t="shared" si="297"/>
        <v/>
      </c>
      <c r="DJ1374" s="13" t="str">
        <f>IF(DI1374="","",RANK(DI1374,$DI$9:$DI$1415,1)+COUNTIF($DI$9:DI1374,DI1374)-1)</f>
        <v/>
      </c>
      <c r="DK1374" s="13" t="str">
        <f t="shared" si="298"/>
        <v/>
      </c>
      <c r="DL1374" s="13" t="str">
        <f t="shared" si="303"/>
        <v/>
      </c>
      <c r="DM1374" s="14" t="str">
        <f t="shared" si="304"/>
        <v/>
      </c>
      <c r="DN1374" s="13" t="str">
        <f t="shared" si="305"/>
        <v/>
      </c>
      <c r="DO1374" s="40">
        <f t="shared" si="306"/>
        <v>0</v>
      </c>
      <c r="DP1374" s="40"/>
      <c r="DQ1374" s="13" t="str">
        <f t="shared" si="307"/>
        <v/>
      </c>
      <c r="DR1374" s="13"/>
      <c r="DS1374" s="13"/>
    </row>
    <row r="1375" spans="1:123" x14ac:dyDescent="0.2">
      <c r="A1375" s="22"/>
      <c r="B1375" s="22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22"/>
      <c r="AH1375" s="22"/>
      <c r="AI1375" s="22"/>
      <c r="AJ1375" s="22"/>
      <c r="AK1375" s="22"/>
      <c r="AL1375" s="22"/>
      <c r="AM1375" s="22"/>
      <c r="AN1375" s="22"/>
      <c r="AO1375" s="22"/>
      <c r="AP1375" s="22"/>
      <c r="AQ1375" s="22"/>
      <c r="AR1375" s="22"/>
      <c r="AS1375" s="22"/>
      <c r="AT1375" s="22"/>
      <c r="AU1375" s="22"/>
      <c r="AV1375" s="22"/>
      <c r="AW1375" s="22"/>
      <c r="AX1375" s="22"/>
      <c r="AY1375" s="22"/>
      <c r="AZ1375" s="22"/>
      <c r="BA1375" s="22"/>
      <c r="BB1375" s="22"/>
      <c r="BC1375" s="22"/>
      <c r="BD1375" s="22"/>
      <c r="BE1375" s="22"/>
      <c r="BF1375" s="22"/>
      <c r="BG1375" s="22"/>
      <c r="BH1375" s="22"/>
      <c r="BI1375" s="22"/>
      <c r="BJ1375" s="22"/>
      <c r="BK1375" s="22"/>
      <c r="BL1375" s="22"/>
      <c r="BM1375" s="22"/>
      <c r="BN1375" s="22"/>
      <c r="BO1375" s="22"/>
      <c r="BP1375" s="22"/>
      <c r="BQ1375" s="22"/>
      <c r="BR1375" s="22"/>
      <c r="BS1375" s="22"/>
      <c r="BT1375" s="22"/>
      <c r="BU1375" s="22"/>
      <c r="BV1375" s="22"/>
      <c r="BW1375" s="22"/>
      <c r="BX1375" s="22"/>
      <c r="BY1375" s="22"/>
      <c r="BZ1375" s="22"/>
      <c r="CA1375" s="22"/>
      <c r="CB1375" s="22"/>
      <c r="CC1375" s="22"/>
      <c r="CD1375" s="22"/>
      <c r="CE1375" s="22"/>
      <c r="CF1375" s="22"/>
      <c r="CG1375" s="22"/>
      <c r="CH1375" s="22"/>
      <c r="CI1375" s="22"/>
      <c r="CJ1375" s="22"/>
      <c r="CK1375" s="22"/>
      <c r="CL1375" s="22"/>
      <c r="CM1375" s="22"/>
      <c r="CN1375" s="22"/>
      <c r="CO1375" s="22"/>
      <c r="CP1375" s="22"/>
      <c r="CQ1375" s="22"/>
      <c r="CR1375" s="22"/>
      <c r="CS1375" s="22"/>
      <c r="CT1375" s="22"/>
      <c r="CU1375" s="22"/>
      <c r="CV1375" s="22"/>
      <c r="CW1375" s="22"/>
      <c r="CX1375" s="22">
        <v>1367</v>
      </c>
      <c r="CY1375" s="13" t="s">
        <v>2984</v>
      </c>
      <c r="CZ1375" s="14"/>
      <c r="DA1375" s="13"/>
      <c r="DB1375" s="13"/>
      <c r="DC1375" s="40"/>
      <c r="DD1375" s="13" t="str">
        <f t="shared" si="299"/>
        <v/>
      </c>
      <c r="DE1375" s="13" t="str">
        <f t="shared" si="300"/>
        <v/>
      </c>
      <c r="DF1375" s="13" t="str">
        <f t="shared" si="301"/>
        <v/>
      </c>
      <c r="DG1375" s="40">
        <f t="shared" si="302"/>
        <v>0</v>
      </c>
      <c r="DH1375" s="13" t="str">
        <f t="shared" si="296"/>
        <v/>
      </c>
      <c r="DI1375" s="22" t="str">
        <f t="shared" si="297"/>
        <v/>
      </c>
      <c r="DJ1375" s="13" t="str">
        <f>IF(DI1375="","",RANK(DI1375,$DI$9:$DI$1415,1)+COUNTIF($DI$9:DI1375,DI1375)-1)</f>
        <v/>
      </c>
      <c r="DK1375" s="13" t="str">
        <f t="shared" si="298"/>
        <v/>
      </c>
      <c r="DL1375" s="13" t="str">
        <f t="shared" si="303"/>
        <v/>
      </c>
      <c r="DM1375" s="14" t="str">
        <f t="shared" si="304"/>
        <v/>
      </c>
      <c r="DN1375" s="13" t="str">
        <f t="shared" si="305"/>
        <v/>
      </c>
      <c r="DO1375" s="40">
        <f t="shared" si="306"/>
        <v>0</v>
      </c>
      <c r="DP1375" s="40"/>
      <c r="DQ1375" s="13" t="str">
        <f t="shared" si="307"/>
        <v/>
      </c>
      <c r="DR1375" s="13"/>
      <c r="DS1375" s="13"/>
    </row>
    <row r="1376" spans="1:123" x14ac:dyDescent="0.2">
      <c r="A1376" s="22"/>
      <c r="B1376" s="22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22"/>
      <c r="AH1376" s="22"/>
      <c r="AI1376" s="22"/>
      <c r="AJ1376" s="22"/>
      <c r="AK1376" s="22"/>
      <c r="AL1376" s="22"/>
      <c r="AM1376" s="22"/>
      <c r="AN1376" s="22"/>
      <c r="AO1376" s="22"/>
      <c r="AP1376" s="22"/>
      <c r="AQ1376" s="22"/>
      <c r="AR1376" s="22"/>
      <c r="AS1376" s="22"/>
      <c r="AT1376" s="22"/>
      <c r="AU1376" s="22"/>
      <c r="AV1376" s="22"/>
      <c r="AW1376" s="22"/>
      <c r="AX1376" s="22"/>
      <c r="AY1376" s="22"/>
      <c r="AZ1376" s="22"/>
      <c r="BA1376" s="22"/>
      <c r="BB1376" s="22"/>
      <c r="BC1376" s="22"/>
      <c r="BD1376" s="22"/>
      <c r="BE1376" s="22"/>
      <c r="BF1376" s="22"/>
      <c r="BG1376" s="22"/>
      <c r="BH1376" s="22"/>
      <c r="BI1376" s="22"/>
      <c r="BJ1376" s="22"/>
      <c r="BK1376" s="22"/>
      <c r="BL1376" s="22"/>
      <c r="BM1376" s="22"/>
      <c r="BN1376" s="22"/>
      <c r="BO1376" s="22"/>
      <c r="BP1376" s="22"/>
      <c r="BQ1376" s="22"/>
      <c r="BR1376" s="22"/>
      <c r="BS1376" s="22"/>
      <c r="BT1376" s="22"/>
      <c r="BU1376" s="22"/>
      <c r="BV1376" s="22"/>
      <c r="BW1376" s="22"/>
      <c r="BX1376" s="22"/>
      <c r="BY1376" s="22"/>
      <c r="BZ1376" s="22"/>
      <c r="CA1376" s="22"/>
      <c r="CB1376" s="22"/>
      <c r="CC1376" s="22"/>
      <c r="CD1376" s="22"/>
      <c r="CE1376" s="22"/>
      <c r="CF1376" s="22"/>
      <c r="CG1376" s="22"/>
      <c r="CH1376" s="22"/>
      <c r="CI1376" s="22"/>
      <c r="CJ1376" s="22"/>
      <c r="CK1376" s="22"/>
      <c r="CL1376" s="22"/>
      <c r="CM1376" s="22"/>
      <c r="CN1376" s="22"/>
      <c r="CO1376" s="22"/>
      <c r="CP1376" s="22"/>
      <c r="CQ1376" s="22"/>
      <c r="CR1376" s="22"/>
      <c r="CS1376" s="22"/>
      <c r="CT1376" s="22"/>
      <c r="CU1376" s="22"/>
      <c r="CV1376" s="22"/>
      <c r="CW1376" s="22"/>
      <c r="CX1376" s="22">
        <v>1368</v>
      </c>
      <c r="CY1376" s="13" t="s">
        <v>2985</v>
      </c>
      <c r="CZ1376" s="14" t="s">
        <v>2986</v>
      </c>
      <c r="DA1376" s="13" t="s">
        <v>95</v>
      </c>
      <c r="DB1376" s="13" t="s">
        <v>98</v>
      </c>
      <c r="DC1376" s="40"/>
      <c r="DD1376" s="13" t="str">
        <f t="shared" si="299"/>
        <v/>
      </c>
      <c r="DE1376" s="13" t="str">
        <f t="shared" si="300"/>
        <v/>
      </c>
      <c r="DF1376" s="13" t="str">
        <f t="shared" si="301"/>
        <v/>
      </c>
      <c r="DG1376" s="40">
        <f t="shared" si="302"/>
        <v>0</v>
      </c>
      <c r="DH1376" s="13" t="str">
        <f t="shared" si="296"/>
        <v/>
      </c>
      <c r="DI1376" s="22" t="str">
        <f t="shared" si="297"/>
        <v/>
      </c>
      <c r="DJ1376" s="13" t="str">
        <f>IF(DI1376="","",RANK(DI1376,$DI$9:$DI$1415,1)+COUNTIF($DI$9:DI1376,DI1376)-1)</f>
        <v/>
      </c>
      <c r="DK1376" s="13" t="str">
        <f t="shared" si="298"/>
        <v/>
      </c>
      <c r="DL1376" s="13" t="str">
        <f t="shared" si="303"/>
        <v/>
      </c>
      <c r="DM1376" s="14" t="str">
        <f t="shared" si="304"/>
        <v/>
      </c>
      <c r="DN1376" s="13" t="str">
        <f t="shared" si="305"/>
        <v/>
      </c>
      <c r="DO1376" s="40">
        <f t="shared" si="306"/>
        <v>0</v>
      </c>
      <c r="DP1376" s="40"/>
      <c r="DQ1376" s="13" t="str">
        <f t="shared" si="307"/>
        <v/>
      </c>
      <c r="DR1376" s="13"/>
      <c r="DS1376" s="13"/>
    </row>
    <row r="1377" spans="1:123" x14ac:dyDescent="0.2">
      <c r="A1377" s="22"/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22"/>
      <c r="AH1377" s="22"/>
      <c r="AI1377" s="22"/>
      <c r="AJ1377" s="22"/>
      <c r="AK1377" s="22"/>
      <c r="AL1377" s="22"/>
      <c r="AM1377" s="22"/>
      <c r="AN1377" s="22"/>
      <c r="AO1377" s="22"/>
      <c r="AP1377" s="22"/>
      <c r="AQ1377" s="22"/>
      <c r="AR1377" s="22"/>
      <c r="AS1377" s="22"/>
      <c r="AT1377" s="22"/>
      <c r="AU1377" s="22"/>
      <c r="AV1377" s="22"/>
      <c r="AW1377" s="22"/>
      <c r="AX1377" s="22"/>
      <c r="AY1377" s="22"/>
      <c r="AZ1377" s="22"/>
      <c r="BA1377" s="22"/>
      <c r="BB1377" s="22"/>
      <c r="BC1377" s="22"/>
      <c r="BD1377" s="22"/>
      <c r="BE1377" s="22"/>
      <c r="BF1377" s="22"/>
      <c r="BG1377" s="22"/>
      <c r="BH1377" s="22"/>
      <c r="BI1377" s="22"/>
      <c r="BJ1377" s="22"/>
      <c r="BK1377" s="22"/>
      <c r="BL1377" s="22"/>
      <c r="BM1377" s="22"/>
      <c r="BN1377" s="22"/>
      <c r="BO1377" s="22"/>
      <c r="BP1377" s="22"/>
      <c r="BQ1377" s="22"/>
      <c r="BR1377" s="22"/>
      <c r="BS1377" s="22"/>
      <c r="BT1377" s="22"/>
      <c r="BU1377" s="22"/>
      <c r="BV1377" s="22"/>
      <c r="BW1377" s="22"/>
      <c r="BX1377" s="22"/>
      <c r="BY1377" s="22"/>
      <c r="BZ1377" s="22"/>
      <c r="CA1377" s="22"/>
      <c r="CB1377" s="22"/>
      <c r="CC1377" s="22"/>
      <c r="CD1377" s="22"/>
      <c r="CE1377" s="22"/>
      <c r="CF1377" s="22"/>
      <c r="CG1377" s="22"/>
      <c r="CH1377" s="22"/>
      <c r="CI1377" s="22"/>
      <c r="CJ1377" s="22"/>
      <c r="CK1377" s="22"/>
      <c r="CL1377" s="22"/>
      <c r="CM1377" s="22"/>
      <c r="CN1377" s="22"/>
      <c r="CO1377" s="22"/>
      <c r="CP1377" s="22"/>
      <c r="CQ1377" s="22"/>
      <c r="CR1377" s="22"/>
      <c r="CS1377" s="22"/>
      <c r="CT1377" s="22"/>
      <c r="CU1377" s="22"/>
      <c r="CV1377" s="22"/>
      <c r="CW1377" s="22"/>
      <c r="CX1377" s="22">
        <v>1369</v>
      </c>
      <c r="CY1377" s="13" t="s">
        <v>2987</v>
      </c>
      <c r="CZ1377" s="14" t="s">
        <v>2988</v>
      </c>
      <c r="DA1377" s="13" t="s">
        <v>95</v>
      </c>
      <c r="DB1377" s="13" t="s">
        <v>100</v>
      </c>
      <c r="DC1377" s="40"/>
      <c r="DD1377" s="13" t="str">
        <f t="shared" si="299"/>
        <v/>
      </c>
      <c r="DE1377" s="13" t="str">
        <f t="shared" si="300"/>
        <v/>
      </c>
      <c r="DF1377" s="13" t="str">
        <f t="shared" si="301"/>
        <v/>
      </c>
      <c r="DG1377" s="40">
        <f t="shared" si="302"/>
        <v>0</v>
      </c>
      <c r="DH1377" s="13" t="str">
        <f t="shared" si="296"/>
        <v/>
      </c>
      <c r="DI1377" s="22" t="str">
        <f t="shared" si="297"/>
        <v/>
      </c>
      <c r="DJ1377" s="13" t="str">
        <f>IF(DI1377="","",RANK(DI1377,$DI$9:$DI$1415,1)+COUNTIF($DI$9:DI1377,DI1377)-1)</f>
        <v/>
      </c>
      <c r="DK1377" s="13" t="str">
        <f t="shared" si="298"/>
        <v/>
      </c>
      <c r="DL1377" s="13" t="str">
        <f t="shared" si="303"/>
        <v/>
      </c>
      <c r="DM1377" s="14" t="str">
        <f t="shared" si="304"/>
        <v/>
      </c>
      <c r="DN1377" s="13" t="str">
        <f t="shared" si="305"/>
        <v/>
      </c>
      <c r="DO1377" s="40">
        <f t="shared" si="306"/>
        <v>0</v>
      </c>
      <c r="DP1377" s="40"/>
      <c r="DQ1377" s="13" t="str">
        <f t="shared" si="307"/>
        <v/>
      </c>
      <c r="DR1377" s="13"/>
      <c r="DS1377" s="13"/>
    </row>
    <row r="1378" spans="1:123" x14ac:dyDescent="0.2">
      <c r="A1378" s="22"/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22"/>
      <c r="AH1378" s="22"/>
      <c r="AI1378" s="22"/>
      <c r="AJ1378" s="22"/>
      <c r="AK1378" s="22"/>
      <c r="AL1378" s="22"/>
      <c r="AM1378" s="22"/>
      <c r="AN1378" s="22"/>
      <c r="AO1378" s="22"/>
      <c r="AP1378" s="22"/>
      <c r="AQ1378" s="22"/>
      <c r="AR1378" s="22"/>
      <c r="AS1378" s="22"/>
      <c r="AT1378" s="22"/>
      <c r="AU1378" s="22"/>
      <c r="AV1378" s="22"/>
      <c r="AW1378" s="22"/>
      <c r="AX1378" s="22"/>
      <c r="AY1378" s="22"/>
      <c r="AZ1378" s="22"/>
      <c r="BA1378" s="22"/>
      <c r="BB1378" s="22"/>
      <c r="BC1378" s="22"/>
      <c r="BD1378" s="22"/>
      <c r="BE1378" s="22"/>
      <c r="BF1378" s="22"/>
      <c r="BG1378" s="22"/>
      <c r="BH1378" s="22"/>
      <c r="BI1378" s="22"/>
      <c r="BJ1378" s="22"/>
      <c r="BK1378" s="22"/>
      <c r="BL1378" s="22"/>
      <c r="BM1378" s="22"/>
      <c r="BN1378" s="22"/>
      <c r="BO1378" s="22"/>
      <c r="BP1378" s="22"/>
      <c r="BQ1378" s="22"/>
      <c r="BR1378" s="22"/>
      <c r="BS1378" s="22"/>
      <c r="BT1378" s="22"/>
      <c r="BU1378" s="22"/>
      <c r="BV1378" s="22"/>
      <c r="BW1378" s="22"/>
      <c r="BX1378" s="22"/>
      <c r="BY1378" s="22"/>
      <c r="BZ1378" s="22"/>
      <c r="CA1378" s="22"/>
      <c r="CB1378" s="22"/>
      <c r="CC1378" s="22"/>
      <c r="CD1378" s="22"/>
      <c r="CE1378" s="22"/>
      <c r="CF1378" s="22"/>
      <c r="CG1378" s="22"/>
      <c r="CH1378" s="22"/>
      <c r="CI1378" s="22"/>
      <c r="CJ1378" s="22"/>
      <c r="CK1378" s="22"/>
      <c r="CL1378" s="22"/>
      <c r="CM1378" s="22"/>
      <c r="CN1378" s="22"/>
      <c r="CO1378" s="22"/>
      <c r="CP1378" s="22"/>
      <c r="CQ1378" s="22"/>
      <c r="CR1378" s="22"/>
      <c r="CS1378" s="22"/>
      <c r="CT1378" s="22"/>
      <c r="CU1378" s="22"/>
      <c r="CV1378" s="22"/>
      <c r="CW1378" s="22"/>
      <c r="CX1378" s="22">
        <v>1370</v>
      </c>
      <c r="CY1378" s="13" t="s">
        <v>2989</v>
      </c>
      <c r="CZ1378" s="14" t="s">
        <v>2990</v>
      </c>
      <c r="DA1378" s="13" t="s">
        <v>95</v>
      </c>
      <c r="DB1378" s="13" t="s">
        <v>98</v>
      </c>
      <c r="DC1378" s="40"/>
      <c r="DD1378" s="13" t="str">
        <f t="shared" si="299"/>
        <v/>
      </c>
      <c r="DE1378" s="13" t="str">
        <f t="shared" si="300"/>
        <v/>
      </c>
      <c r="DF1378" s="13" t="str">
        <f t="shared" si="301"/>
        <v/>
      </c>
      <c r="DG1378" s="40">
        <f t="shared" si="302"/>
        <v>0</v>
      </c>
      <c r="DH1378" s="13" t="str">
        <f t="shared" si="296"/>
        <v/>
      </c>
      <c r="DI1378" s="22" t="str">
        <f t="shared" si="297"/>
        <v/>
      </c>
      <c r="DJ1378" s="13" t="str">
        <f>IF(DI1378="","",RANK(DI1378,$DI$9:$DI$1415,1)+COUNTIF($DI$9:DI1378,DI1378)-1)</f>
        <v/>
      </c>
      <c r="DK1378" s="13" t="str">
        <f t="shared" si="298"/>
        <v/>
      </c>
      <c r="DL1378" s="13" t="str">
        <f t="shared" si="303"/>
        <v/>
      </c>
      <c r="DM1378" s="14" t="str">
        <f t="shared" si="304"/>
        <v/>
      </c>
      <c r="DN1378" s="13" t="str">
        <f t="shared" si="305"/>
        <v/>
      </c>
      <c r="DO1378" s="40">
        <f t="shared" si="306"/>
        <v>0</v>
      </c>
      <c r="DP1378" s="40"/>
      <c r="DQ1378" s="13" t="str">
        <f t="shared" si="307"/>
        <v/>
      </c>
      <c r="DR1378" s="13"/>
      <c r="DS1378" s="13"/>
    </row>
    <row r="1379" spans="1:123" x14ac:dyDescent="0.2">
      <c r="A1379" s="22"/>
      <c r="B1379" s="22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22"/>
      <c r="AH1379" s="22"/>
      <c r="AI1379" s="22"/>
      <c r="AJ1379" s="22"/>
      <c r="AK1379" s="22"/>
      <c r="AL1379" s="22"/>
      <c r="AM1379" s="22"/>
      <c r="AN1379" s="22"/>
      <c r="AO1379" s="22"/>
      <c r="AP1379" s="22"/>
      <c r="AQ1379" s="22"/>
      <c r="AR1379" s="22"/>
      <c r="AS1379" s="22"/>
      <c r="AT1379" s="22"/>
      <c r="AU1379" s="22"/>
      <c r="AV1379" s="22"/>
      <c r="AW1379" s="22"/>
      <c r="AX1379" s="22"/>
      <c r="AY1379" s="22"/>
      <c r="AZ1379" s="22"/>
      <c r="BA1379" s="22"/>
      <c r="BB1379" s="22"/>
      <c r="BC1379" s="22"/>
      <c r="BD1379" s="22"/>
      <c r="BE1379" s="22"/>
      <c r="BF1379" s="22"/>
      <c r="BG1379" s="22"/>
      <c r="BH1379" s="22"/>
      <c r="BI1379" s="22"/>
      <c r="BJ1379" s="22"/>
      <c r="BK1379" s="22"/>
      <c r="BL1379" s="22"/>
      <c r="BM1379" s="22"/>
      <c r="BN1379" s="22"/>
      <c r="BO1379" s="22"/>
      <c r="BP1379" s="22"/>
      <c r="BQ1379" s="22"/>
      <c r="BR1379" s="22"/>
      <c r="BS1379" s="22"/>
      <c r="BT1379" s="22"/>
      <c r="BU1379" s="22"/>
      <c r="BV1379" s="22"/>
      <c r="BW1379" s="22"/>
      <c r="BX1379" s="22"/>
      <c r="BY1379" s="22"/>
      <c r="BZ1379" s="22"/>
      <c r="CA1379" s="22"/>
      <c r="CB1379" s="22"/>
      <c r="CC1379" s="22"/>
      <c r="CD1379" s="22"/>
      <c r="CE1379" s="22"/>
      <c r="CF1379" s="22"/>
      <c r="CG1379" s="22"/>
      <c r="CH1379" s="22"/>
      <c r="CI1379" s="22"/>
      <c r="CJ1379" s="22"/>
      <c r="CK1379" s="22"/>
      <c r="CL1379" s="22"/>
      <c r="CM1379" s="22"/>
      <c r="CN1379" s="22"/>
      <c r="CO1379" s="22"/>
      <c r="CP1379" s="22"/>
      <c r="CQ1379" s="22"/>
      <c r="CR1379" s="22"/>
      <c r="CS1379" s="22"/>
      <c r="CT1379" s="22"/>
      <c r="CU1379" s="22"/>
      <c r="CV1379" s="22"/>
      <c r="CW1379" s="22"/>
      <c r="CX1379" s="22">
        <v>1371</v>
      </c>
      <c r="CY1379" s="13" t="s">
        <v>2991</v>
      </c>
      <c r="CZ1379" s="14" t="s">
        <v>2992</v>
      </c>
      <c r="DA1379" s="13" t="s">
        <v>95</v>
      </c>
      <c r="DB1379" s="13" t="s">
        <v>100</v>
      </c>
      <c r="DC1379" s="40"/>
      <c r="DD1379" s="13" t="str">
        <f t="shared" si="299"/>
        <v/>
      </c>
      <c r="DE1379" s="13" t="str">
        <f t="shared" si="300"/>
        <v/>
      </c>
      <c r="DF1379" s="13" t="str">
        <f t="shared" si="301"/>
        <v/>
      </c>
      <c r="DG1379" s="40">
        <f t="shared" si="302"/>
        <v>0</v>
      </c>
      <c r="DH1379" s="13" t="str">
        <f t="shared" si="296"/>
        <v/>
      </c>
      <c r="DI1379" s="22" t="str">
        <f t="shared" si="297"/>
        <v/>
      </c>
      <c r="DJ1379" s="13" t="str">
        <f>IF(DI1379="","",RANK(DI1379,$DI$9:$DI$1415,1)+COUNTIF($DI$9:DI1379,DI1379)-1)</f>
        <v/>
      </c>
      <c r="DK1379" s="13" t="str">
        <f t="shared" si="298"/>
        <v/>
      </c>
      <c r="DL1379" s="13" t="str">
        <f t="shared" si="303"/>
        <v/>
      </c>
      <c r="DM1379" s="14" t="str">
        <f t="shared" si="304"/>
        <v/>
      </c>
      <c r="DN1379" s="13" t="str">
        <f t="shared" si="305"/>
        <v/>
      </c>
      <c r="DO1379" s="40">
        <f t="shared" si="306"/>
        <v>0</v>
      </c>
      <c r="DP1379" s="40"/>
      <c r="DQ1379" s="13" t="str">
        <f t="shared" si="307"/>
        <v/>
      </c>
      <c r="DR1379" s="13"/>
      <c r="DS1379" s="13"/>
    </row>
    <row r="1380" spans="1:123" x14ac:dyDescent="0.2">
      <c r="A1380" s="22"/>
      <c r="B1380" s="22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22"/>
      <c r="AH1380" s="22"/>
      <c r="AI1380" s="22"/>
      <c r="AJ1380" s="22"/>
      <c r="AK1380" s="22"/>
      <c r="AL1380" s="22"/>
      <c r="AM1380" s="22"/>
      <c r="AN1380" s="22"/>
      <c r="AO1380" s="22"/>
      <c r="AP1380" s="22"/>
      <c r="AQ1380" s="22"/>
      <c r="AR1380" s="22"/>
      <c r="AS1380" s="22"/>
      <c r="AT1380" s="22"/>
      <c r="AU1380" s="22"/>
      <c r="AV1380" s="22"/>
      <c r="AW1380" s="22"/>
      <c r="AX1380" s="22"/>
      <c r="AY1380" s="22"/>
      <c r="AZ1380" s="22"/>
      <c r="BA1380" s="22"/>
      <c r="BB1380" s="22"/>
      <c r="BC1380" s="22"/>
      <c r="BD1380" s="22"/>
      <c r="BE1380" s="22"/>
      <c r="BF1380" s="22"/>
      <c r="BG1380" s="22"/>
      <c r="BH1380" s="22"/>
      <c r="BI1380" s="22"/>
      <c r="BJ1380" s="22"/>
      <c r="BK1380" s="22"/>
      <c r="BL1380" s="22"/>
      <c r="BM1380" s="22"/>
      <c r="BN1380" s="22"/>
      <c r="BO1380" s="22"/>
      <c r="BP1380" s="22"/>
      <c r="BQ1380" s="22"/>
      <c r="BR1380" s="22"/>
      <c r="BS1380" s="22"/>
      <c r="BT1380" s="22"/>
      <c r="BU1380" s="22"/>
      <c r="BV1380" s="22"/>
      <c r="BW1380" s="22"/>
      <c r="BX1380" s="22"/>
      <c r="BY1380" s="22"/>
      <c r="BZ1380" s="22"/>
      <c r="CA1380" s="22"/>
      <c r="CB1380" s="22"/>
      <c r="CC1380" s="22"/>
      <c r="CD1380" s="22"/>
      <c r="CE1380" s="22"/>
      <c r="CF1380" s="22"/>
      <c r="CG1380" s="22"/>
      <c r="CH1380" s="22"/>
      <c r="CI1380" s="22"/>
      <c r="CJ1380" s="22"/>
      <c r="CK1380" s="22"/>
      <c r="CL1380" s="22"/>
      <c r="CM1380" s="22"/>
      <c r="CN1380" s="22"/>
      <c r="CO1380" s="22"/>
      <c r="CP1380" s="22"/>
      <c r="CQ1380" s="22"/>
      <c r="CR1380" s="22"/>
      <c r="CS1380" s="22"/>
      <c r="CT1380" s="22"/>
      <c r="CU1380" s="22"/>
      <c r="CV1380" s="22"/>
      <c r="CW1380" s="22"/>
      <c r="CX1380" s="22">
        <v>1372</v>
      </c>
      <c r="CY1380" s="13" t="s">
        <v>2993</v>
      </c>
      <c r="CZ1380" s="14" t="s">
        <v>2994</v>
      </c>
      <c r="DA1380" s="13" t="s">
        <v>95</v>
      </c>
      <c r="DB1380" s="13" t="s">
        <v>100</v>
      </c>
      <c r="DC1380" s="40"/>
      <c r="DD1380" s="13" t="str">
        <f t="shared" si="299"/>
        <v/>
      </c>
      <c r="DE1380" s="13" t="str">
        <f t="shared" si="300"/>
        <v/>
      </c>
      <c r="DF1380" s="13" t="str">
        <f t="shared" si="301"/>
        <v/>
      </c>
      <c r="DG1380" s="40">
        <f t="shared" si="302"/>
        <v>0</v>
      </c>
      <c r="DH1380" s="13" t="str">
        <f t="shared" si="296"/>
        <v/>
      </c>
      <c r="DI1380" s="22" t="str">
        <f t="shared" si="297"/>
        <v/>
      </c>
      <c r="DJ1380" s="13" t="str">
        <f>IF(DI1380="","",RANK(DI1380,$DI$9:$DI$1415,1)+COUNTIF($DI$9:DI1380,DI1380)-1)</f>
        <v/>
      </c>
      <c r="DK1380" s="13" t="str">
        <f t="shared" si="298"/>
        <v/>
      </c>
      <c r="DL1380" s="13" t="str">
        <f t="shared" si="303"/>
        <v/>
      </c>
      <c r="DM1380" s="14" t="str">
        <f t="shared" si="304"/>
        <v/>
      </c>
      <c r="DN1380" s="13" t="str">
        <f t="shared" si="305"/>
        <v/>
      </c>
      <c r="DO1380" s="40">
        <f t="shared" si="306"/>
        <v>0</v>
      </c>
      <c r="DP1380" s="40"/>
      <c r="DQ1380" s="13" t="str">
        <f t="shared" si="307"/>
        <v/>
      </c>
      <c r="DR1380" s="13"/>
      <c r="DS1380" s="13"/>
    </row>
    <row r="1381" spans="1:123" x14ac:dyDescent="0.2">
      <c r="A1381" s="22"/>
      <c r="B1381" s="22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22"/>
      <c r="AH1381" s="22"/>
      <c r="AI1381" s="22"/>
      <c r="AJ1381" s="22"/>
      <c r="AK1381" s="22"/>
      <c r="AL1381" s="22"/>
      <c r="AM1381" s="22"/>
      <c r="AN1381" s="22"/>
      <c r="AO1381" s="22"/>
      <c r="AP1381" s="22"/>
      <c r="AQ1381" s="22"/>
      <c r="AR1381" s="22"/>
      <c r="AS1381" s="22"/>
      <c r="AT1381" s="22"/>
      <c r="AU1381" s="22"/>
      <c r="AV1381" s="22"/>
      <c r="AW1381" s="22"/>
      <c r="AX1381" s="22"/>
      <c r="AY1381" s="22"/>
      <c r="AZ1381" s="22"/>
      <c r="BA1381" s="22"/>
      <c r="BB1381" s="22"/>
      <c r="BC1381" s="22"/>
      <c r="BD1381" s="22"/>
      <c r="BE1381" s="22"/>
      <c r="BF1381" s="22"/>
      <c r="BG1381" s="22"/>
      <c r="BH1381" s="22"/>
      <c r="BI1381" s="22"/>
      <c r="BJ1381" s="22"/>
      <c r="BK1381" s="22"/>
      <c r="BL1381" s="22"/>
      <c r="BM1381" s="22"/>
      <c r="BN1381" s="22"/>
      <c r="BO1381" s="22"/>
      <c r="BP1381" s="22"/>
      <c r="BQ1381" s="22"/>
      <c r="BR1381" s="22"/>
      <c r="BS1381" s="22"/>
      <c r="BT1381" s="22"/>
      <c r="BU1381" s="22"/>
      <c r="BV1381" s="22"/>
      <c r="BW1381" s="22"/>
      <c r="BX1381" s="22"/>
      <c r="BY1381" s="22"/>
      <c r="BZ1381" s="22"/>
      <c r="CA1381" s="22"/>
      <c r="CB1381" s="22"/>
      <c r="CC1381" s="22"/>
      <c r="CD1381" s="22"/>
      <c r="CE1381" s="22"/>
      <c r="CF1381" s="22"/>
      <c r="CG1381" s="22"/>
      <c r="CH1381" s="22"/>
      <c r="CI1381" s="22"/>
      <c r="CJ1381" s="22"/>
      <c r="CK1381" s="22"/>
      <c r="CL1381" s="22"/>
      <c r="CM1381" s="22"/>
      <c r="CN1381" s="22"/>
      <c r="CO1381" s="22"/>
      <c r="CP1381" s="22"/>
      <c r="CQ1381" s="22"/>
      <c r="CR1381" s="22"/>
      <c r="CS1381" s="22"/>
      <c r="CT1381" s="22"/>
      <c r="CU1381" s="22"/>
      <c r="CV1381" s="22"/>
      <c r="CW1381" s="22"/>
      <c r="CX1381" s="22">
        <v>1373</v>
      </c>
      <c r="CY1381" s="13" t="s">
        <v>2995</v>
      </c>
      <c r="CZ1381" s="14"/>
      <c r="DA1381" s="13"/>
      <c r="DB1381" s="13"/>
      <c r="DC1381" s="40"/>
      <c r="DD1381" s="13" t="str">
        <f t="shared" si="299"/>
        <v/>
      </c>
      <c r="DE1381" s="13" t="str">
        <f t="shared" si="300"/>
        <v/>
      </c>
      <c r="DF1381" s="13" t="str">
        <f t="shared" si="301"/>
        <v/>
      </c>
      <c r="DG1381" s="40">
        <f t="shared" si="302"/>
        <v>0</v>
      </c>
      <c r="DH1381" s="13" t="str">
        <f t="shared" si="296"/>
        <v/>
      </c>
      <c r="DI1381" s="22" t="str">
        <f t="shared" si="297"/>
        <v/>
      </c>
      <c r="DJ1381" s="13" t="str">
        <f>IF(DI1381="","",RANK(DI1381,$DI$9:$DI$1415,1)+COUNTIF($DI$9:DI1381,DI1381)-1)</f>
        <v/>
      </c>
      <c r="DK1381" s="13" t="str">
        <f t="shared" si="298"/>
        <v/>
      </c>
      <c r="DL1381" s="13" t="str">
        <f t="shared" si="303"/>
        <v/>
      </c>
      <c r="DM1381" s="14" t="str">
        <f t="shared" si="304"/>
        <v/>
      </c>
      <c r="DN1381" s="13" t="str">
        <f t="shared" si="305"/>
        <v/>
      </c>
      <c r="DO1381" s="40">
        <f t="shared" si="306"/>
        <v>0</v>
      </c>
      <c r="DP1381" s="40"/>
      <c r="DQ1381" s="13" t="str">
        <f t="shared" si="307"/>
        <v/>
      </c>
      <c r="DR1381" s="13"/>
      <c r="DS1381" s="13"/>
    </row>
    <row r="1382" spans="1:123" x14ac:dyDescent="0.2">
      <c r="A1382" s="22"/>
      <c r="B1382" s="22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22"/>
      <c r="AH1382" s="22"/>
      <c r="AI1382" s="22"/>
      <c r="AJ1382" s="22"/>
      <c r="AK1382" s="22"/>
      <c r="AL1382" s="22"/>
      <c r="AM1382" s="22"/>
      <c r="AN1382" s="22"/>
      <c r="AO1382" s="22"/>
      <c r="AP1382" s="22"/>
      <c r="AQ1382" s="22"/>
      <c r="AR1382" s="22"/>
      <c r="AS1382" s="22"/>
      <c r="AT1382" s="22"/>
      <c r="AU1382" s="22"/>
      <c r="AV1382" s="22"/>
      <c r="AW1382" s="22"/>
      <c r="AX1382" s="22"/>
      <c r="AY1382" s="22"/>
      <c r="AZ1382" s="22"/>
      <c r="BA1382" s="22"/>
      <c r="BB1382" s="22"/>
      <c r="BC1382" s="22"/>
      <c r="BD1382" s="22"/>
      <c r="BE1382" s="22"/>
      <c r="BF1382" s="22"/>
      <c r="BG1382" s="22"/>
      <c r="BH1382" s="22"/>
      <c r="BI1382" s="22"/>
      <c r="BJ1382" s="22"/>
      <c r="BK1382" s="22"/>
      <c r="BL1382" s="22"/>
      <c r="BM1382" s="22"/>
      <c r="BN1382" s="22"/>
      <c r="BO1382" s="22"/>
      <c r="BP1382" s="22"/>
      <c r="BQ1382" s="22"/>
      <c r="BR1382" s="22"/>
      <c r="BS1382" s="22"/>
      <c r="BT1382" s="22"/>
      <c r="BU1382" s="22"/>
      <c r="BV1382" s="22"/>
      <c r="BW1382" s="22"/>
      <c r="BX1382" s="22"/>
      <c r="BY1382" s="22"/>
      <c r="BZ1382" s="22"/>
      <c r="CA1382" s="22"/>
      <c r="CB1382" s="22"/>
      <c r="CC1382" s="22"/>
      <c r="CD1382" s="22"/>
      <c r="CE1382" s="22"/>
      <c r="CF1382" s="22"/>
      <c r="CG1382" s="22"/>
      <c r="CH1382" s="22"/>
      <c r="CI1382" s="22"/>
      <c r="CJ1382" s="22"/>
      <c r="CK1382" s="22"/>
      <c r="CL1382" s="22"/>
      <c r="CM1382" s="22"/>
      <c r="CN1382" s="22"/>
      <c r="CO1382" s="22"/>
      <c r="CP1382" s="22"/>
      <c r="CQ1382" s="22"/>
      <c r="CR1382" s="22"/>
      <c r="CS1382" s="22"/>
      <c r="CT1382" s="22"/>
      <c r="CU1382" s="22"/>
      <c r="CV1382" s="22"/>
      <c r="CW1382" s="22"/>
      <c r="CX1382" s="22">
        <v>1374</v>
      </c>
      <c r="CY1382" s="13" t="s">
        <v>2996</v>
      </c>
      <c r="CZ1382" s="14"/>
      <c r="DA1382" s="13"/>
      <c r="DB1382" s="13"/>
      <c r="DC1382" s="40"/>
      <c r="DD1382" s="13" t="str">
        <f t="shared" si="299"/>
        <v/>
      </c>
      <c r="DE1382" s="13" t="str">
        <f t="shared" si="300"/>
        <v/>
      </c>
      <c r="DF1382" s="13" t="str">
        <f t="shared" si="301"/>
        <v/>
      </c>
      <c r="DG1382" s="40">
        <f t="shared" si="302"/>
        <v>0</v>
      </c>
      <c r="DH1382" s="13" t="str">
        <f t="shared" si="296"/>
        <v/>
      </c>
      <c r="DI1382" s="22" t="str">
        <f t="shared" si="297"/>
        <v/>
      </c>
      <c r="DJ1382" s="13" t="str">
        <f>IF(DI1382="","",RANK(DI1382,$DI$9:$DI$1415,1)+COUNTIF($DI$9:DI1382,DI1382)-1)</f>
        <v/>
      </c>
      <c r="DK1382" s="13" t="str">
        <f t="shared" si="298"/>
        <v/>
      </c>
      <c r="DL1382" s="13" t="str">
        <f t="shared" si="303"/>
        <v/>
      </c>
      <c r="DM1382" s="14" t="str">
        <f t="shared" si="304"/>
        <v/>
      </c>
      <c r="DN1382" s="13" t="str">
        <f t="shared" si="305"/>
        <v/>
      </c>
      <c r="DO1382" s="40">
        <f t="shared" si="306"/>
        <v>0</v>
      </c>
      <c r="DP1382" s="40"/>
      <c r="DQ1382" s="13" t="str">
        <f t="shared" si="307"/>
        <v/>
      </c>
      <c r="DR1382" s="13"/>
      <c r="DS1382" s="13"/>
    </row>
    <row r="1383" spans="1:123" x14ac:dyDescent="0.2">
      <c r="A1383" s="22"/>
      <c r="B1383" s="22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22"/>
      <c r="AH1383" s="22"/>
      <c r="AI1383" s="22"/>
      <c r="AJ1383" s="22"/>
      <c r="AK1383" s="22"/>
      <c r="AL1383" s="22"/>
      <c r="AM1383" s="22"/>
      <c r="AN1383" s="22"/>
      <c r="AO1383" s="22"/>
      <c r="AP1383" s="22"/>
      <c r="AQ1383" s="22"/>
      <c r="AR1383" s="22"/>
      <c r="AS1383" s="22"/>
      <c r="AT1383" s="22"/>
      <c r="AU1383" s="22"/>
      <c r="AV1383" s="22"/>
      <c r="AW1383" s="22"/>
      <c r="AX1383" s="22"/>
      <c r="AY1383" s="22"/>
      <c r="AZ1383" s="22"/>
      <c r="BA1383" s="22"/>
      <c r="BB1383" s="22"/>
      <c r="BC1383" s="22"/>
      <c r="BD1383" s="22"/>
      <c r="BE1383" s="22"/>
      <c r="BF1383" s="22"/>
      <c r="BG1383" s="22"/>
      <c r="BH1383" s="22"/>
      <c r="BI1383" s="22"/>
      <c r="BJ1383" s="22"/>
      <c r="BK1383" s="22"/>
      <c r="BL1383" s="22"/>
      <c r="BM1383" s="22"/>
      <c r="BN1383" s="22"/>
      <c r="BO1383" s="22"/>
      <c r="BP1383" s="22"/>
      <c r="BQ1383" s="22"/>
      <c r="BR1383" s="22"/>
      <c r="BS1383" s="22"/>
      <c r="BT1383" s="22"/>
      <c r="BU1383" s="22"/>
      <c r="BV1383" s="22"/>
      <c r="BW1383" s="22"/>
      <c r="BX1383" s="22"/>
      <c r="BY1383" s="22"/>
      <c r="BZ1383" s="22"/>
      <c r="CA1383" s="22"/>
      <c r="CB1383" s="22"/>
      <c r="CC1383" s="22"/>
      <c r="CD1383" s="22"/>
      <c r="CE1383" s="22"/>
      <c r="CF1383" s="22"/>
      <c r="CG1383" s="22"/>
      <c r="CH1383" s="22"/>
      <c r="CI1383" s="22"/>
      <c r="CJ1383" s="22"/>
      <c r="CK1383" s="22"/>
      <c r="CL1383" s="22"/>
      <c r="CM1383" s="22"/>
      <c r="CN1383" s="22"/>
      <c r="CO1383" s="22"/>
      <c r="CP1383" s="22"/>
      <c r="CQ1383" s="22"/>
      <c r="CR1383" s="22"/>
      <c r="CS1383" s="22"/>
      <c r="CT1383" s="22"/>
      <c r="CU1383" s="22"/>
      <c r="CV1383" s="22"/>
      <c r="CW1383" s="22"/>
      <c r="CX1383" s="22">
        <v>1375</v>
      </c>
      <c r="CY1383" s="13" t="s">
        <v>2997</v>
      </c>
      <c r="CZ1383" s="14"/>
      <c r="DA1383" s="13"/>
      <c r="DB1383" s="13"/>
      <c r="DC1383" s="40"/>
      <c r="DD1383" s="13" t="str">
        <f t="shared" si="299"/>
        <v/>
      </c>
      <c r="DE1383" s="13" t="str">
        <f t="shared" si="300"/>
        <v/>
      </c>
      <c r="DF1383" s="13" t="str">
        <f t="shared" si="301"/>
        <v/>
      </c>
      <c r="DG1383" s="40">
        <f t="shared" si="302"/>
        <v>0</v>
      </c>
      <c r="DH1383" s="13" t="str">
        <f t="shared" si="296"/>
        <v/>
      </c>
      <c r="DI1383" s="22" t="str">
        <f t="shared" si="297"/>
        <v/>
      </c>
      <c r="DJ1383" s="13" t="str">
        <f>IF(DI1383="","",RANK(DI1383,$DI$9:$DI$1415,1)+COUNTIF($DI$9:DI1383,DI1383)-1)</f>
        <v/>
      </c>
      <c r="DK1383" s="13" t="str">
        <f t="shared" si="298"/>
        <v/>
      </c>
      <c r="DL1383" s="13" t="str">
        <f t="shared" si="303"/>
        <v/>
      </c>
      <c r="DM1383" s="14" t="str">
        <f t="shared" si="304"/>
        <v/>
      </c>
      <c r="DN1383" s="13" t="str">
        <f t="shared" si="305"/>
        <v/>
      </c>
      <c r="DO1383" s="40">
        <f t="shared" si="306"/>
        <v>0</v>
      </c>
      <c r="DP1383" s="40"/>
      <c r="DQ1383" s="13" t="str">
        <f t="shared" si="307"/>
        <v/>
      </c>
      <c r="DR1383" s="13"/>
      <c r="DS1383" s="13"/>
    </row>
    <row r="1384" spans="1:123" x14ac:dyDescent="0.2">
      <c r="A1384" s="22"/>
      <c r="B1384" s="22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22"/>
      <c r="AH1384" s="22"/>
      <c r="AI1384" s="22"/>
      <c r="AJ1384" s="22"/>
      <c r="AK1384" s="22"/>
      <c r="AL1384" s="22"/>
      <c r="AM1384" s="22"/>
      <c r="AN1384" s="22"/>
      <c r="AO1384" s="22"/>
      <c r="AP1384" s="22"/>
      <c r="AQ1384" s="22"/>
      <c r="AR1384" s="22"/>
      <c r="AS1384" s="22"/>
      <c r="AT1384" s="22"/>
      <c r="AU1384" s="22"/>
      <c r="AV1384" s="22"/>
      <c r="AW1384" s="22"/>
      <c r="AX1384" s="22"/>
      <c r="AY1384" s="22"/>
      <c r="AZ1384" s="22"/>
      <c r="BA1384" s="22"/>
      <c r="BB1384" s="22"/>
      <c r="BC1384" s="22"/>
      <c r="BD1384" s="22"/>
      <c r="BE1384" s="22"/>
      <c r="BF1384" s="22"/>
      <c r="BG1384" s="22"/>
      <c r="BH1384" s="22"/>
      <c r="BI1384" s="22"/>
      <c r="BJ1384" s="22"/>
      <c r="BK1384" s="22"/>
      <c r="BL1384" s="22"/>
      <c r="BM1384" s="22"/>
      <c r="BN1384" s="22"/>
      <c r="BO1384" s="22"/>
      <c r="BP1384" s="22"/>
      <c r="BQ1384" s="22"/>
      <c r="BR1384" s="22"/>
      <c r="BS1384" s="22"/>
      <c r="BT1384" s="22"/>
      <c r="BU1384" s="22"/>
      <c r="BV1384" s="22"/>
      <c r="BW1384" s="22"/>
      <c r="BX1384" s="22"/>
      <c r="BY1384" s="22"/>
      <c r="BZ1384" s="22"/>
      <c r="CA1384" s="22"/>
      <c r="CB1384" s="22"/>
      <c r="CC1384" s="22"/>
      <c r="CD1384" s="22"/>
      <c r="CE1384" s="22"/>
      <c r="CF1384" s="22"/>
      <c r="CG1384" s="22"/>
      <c r="CH1384" s="22"/>
      <c r="CI1384" s="22"/>
      <c r="CJ1384" s="22"/>
      <c r="CK1384" s="22"/>
      <c r="CL1384" s="22"/>
      <c r="CM1384" s="22"/>
      <c r="CN1384" s="22"/>
      <c r="CO1384" s="22"/>
      <c r="CP1384" s="22"/>
      <c r="CQ1384" s="22"/>
      <c r="CR1384" s="22"/>
      <c r="CS1384" s="22"/>
      <c r="CT1384" s="22"/>
      <c r="CU1384" s="22"/>
      <c r="CV1384" s="22"/>
      <c r="CW1384" s="22"/>
      <c r="CX1384" s="22">
        <v>1376</v>
      </c>
      <c r="CY1384" s="13" t="s">
        <v>2998</v>
      </c>
      <c r="CZ1384" s="14"/>
      <c r="DA1384" s="13"/>
      <c r="DB1384" s="13"/>
      <c r="DC1384" s="40"/>
      <c r="DD1384" s="13" t="str">
        <f t="shared" si="299"/>
        <v/>
      </c>
      <c r="DE1384" s="13" t="str">
        <f t="shared" si="300"/>
        <v/>
      </c>
      <c r="DF1384" s="13" t="str">
        <f t="shared" si="301"/>
        <v/>
      </c>
      <c r="DG1384" s="40">
        <f t="shared" si="302"/>
        <v>0</v>
      </c>
      <c r="DH1384" s="13" t="str">
        <f t="shared" si="296"/>
        <v/>
      </c>
      <c r="DI1384" s="22" t="str">
        <f t="shared" si="297"/>
        <v/>
      </c>
      <c r="DJ1384" s="13" t="str">
        <f>IF(DI1384="","",RANK(DI1384,$DI$9:$DI$1415,1)+COUNTIF($DI$9:DI1384,DI1384)-1)</f>
        <v/>
      </c>
      <c r="DK1384" s="13" t="str">
        <f t="shared" si="298"/>
        <v/>
      </c>
      <c r="DL1384" s="13" t="str">
        <f t="shared" si="303"/>
        <v/>
      </c>
      <c r="DM1384" s="14" t="str">
        <f t="shared" si="304"/>
        <v/>
      </c>
      <c r="DN1384" s="13" t="str">
        <f t="shared" si="305"/>
        <v/>
      </c>
      <c r="DO1384" s="40">
        <f t="shared" si="306"/>
        <v>0</v>
      </c>
      <c r="DP1384" s="40"/>
      <c r="DQ1384" s="13" t="str">
        <f t="shared" si="307"/>
        <v/>
      </c>
      <c r="DR1384" s="13"/>
      <c r="DS1384" s="13"/>
    </row>
    <row r="1385" spans="1:123" x14ac:dyDescent="0.2">
      <c r="A1385" s="22"/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22"/>
      <c r="AH1385" s="22"/>
      <c r="AI1385" s="22"/>
      <c r="AJ1385" s="22"/>
      <c r="AK1385" s="22"/>
      <c r="AL1385" s="22"/>
      <c r="AM1385" s="22"/>
      <c r="AN1385" s="22"/>
      <c r="AO1385" s="22"/>
      <c r="AP1385" s="22"/>
      <c r="AQ1385" s="22"/>
      <c r="AR1385" s="22"/>
      <c r="AS1385" s="22"/>
      <c r="AT1385" s="22"/>
      <c r="AU1385" s="22"/>
      <c r="AV1385" s="22"/>
      <c r="AW1385" s="22"/>
      <c r="AX1385" s="22"/>
      <c r="AY1385" s="22"/>
      <c r="AZ1385" s="22"/>
      <c r="BA1385" s="22"/>
      <c r="BB1385" s="22"/>
      <c r="BC1385" s="22"/>
      <c r="BD1385" s="22"/>
      <c r="BE1385" s="22"/>
      <c r="BF1385" s="22"/>
      <c r="BG1385" s="22"/>
      <c r="BH1385" s="22"/>
      <c r="BI1385" s="22"/>
      <c r="BJ1385" s="22"/>
      <c r="BK1385" s="22"/>
      <c r="BL1385" s="22"/>
      <c r="BM1385" s="22"/>
      <c r="BN1385" s="22"/>
      <c r="BO1385" s="22"/>
      <c r="BP1385" s="22"/>
      <c r="BQ1385" s="22"/>
      <c r="BR1385" s="22"/>
      <c r="BS1385" s="22"/>
      <c r="BT1385" s="22"/>
      <c r="BU1385" s="22"/>
      <c r="BV1385" s="22"/>
      <c r="BW1385" s="22"/>
      <c r="BX1385" s="22"/>
      <c r="BY1385" s="22"/>
      <c r="BZ1385" s="22"/>
      <c r="CA1385" s="22"/>
      <c r="CB1385" s="22"/>
      <c r="CC1385" s="22"/>
      <c r="CD1385" s="22"/>
      <c r="CE1385" s="22"/>
      <c r="CF1385" s="22"/>
      <c r="CG1385" s="22"/>
      <c r="CH1385" s="22"/>
      <c r="CI1385" s="22"/>
      <c r="CJ1385" s="22"/>
      <c r="CK1385" s="22"/>
      <c r="CL1385" s="22"/>
      <c r="CM1385" s="22"/>
      <c r="CN1385" s="22"/>
      <c r="CO1385" s="22"/>
      <c r="CP1385" s="22"/>
      <c r="CQ1385" s="22"/>
      <c r="CR1385" s="22"/>
      <c r="CS1385" s="22"/>
      <c r="CT1385" s="22"/>
      <c r="CU1385" s="22"/>
      <c r="CV1385" s="22"/>
      <c r="CW1385" s="22"/>
      <c r="CX1385" s="22">
        <v>1377</v>
      </c>
      <c r="CY1385" s="13" t="s">
        <v>2999</v>
      </c>
      <c r="CZ1385" s="14"/>
      <c r="DA1385" s="13"/>
      <c r="DB1385" s="13"/>
      <c r="DC1385" s="40"/>
      <c r="DD1385" s="13" t="str">
        <f t="shared" si="299"/>
        <v/>
      </c>
      <c r="DE1385" s="13" t="str">
        <f t="shared" si="300"/>
        <v/>
      </c>
      <c r="DF1385" s="13" t="str">
        <f t="shared" si="301"/>
        <v/>
      </c>
      <c r="DG1385" s="40">
        <f t="shared" si="302"/>
        <v>0</v>
      </c>
      <c r="DH1385" s="13" t="str">
        <f t="shared" si="296"/>
        <v/>
      </c>
      <c r="DI1385" s="22" t="str">
        <f t="shared" si="297"/>
        <v/>
      </c>
      <c r="DJ1385" s="13" t="str">
        <f>IF(DI1385="","",RANK(DI1385,$DI$9:$DI$1415,1)+COUNTIF($DI$9:DI1385,DI1385)-1)</f>
        <v/>
      </c>
      <c r="DK1385" s="13" t="str">
        <f t="shared" si="298"/>
        <v/>
      </c>
      <c r="DL1385" s="13" t="str">
        <f t="shared" si="303"/>
        <v/>
      </c>
      <c r="DM1385" s="14" t="str">
        <f t="shared" si="304"/>
        <v/>
      </c>
      <c r="DN1385" s="13" t="str">
        <f t="shared" si="305"/>
        <v/>
      </c>
      <c r="DO1385" s="40">
        <f t="shared" si="306"/>
        <v>0</v>
      </c>
      <c r="DP1385" s="40"/>
      <c r="DQ1385" s="13" t="str">
        <f t="shared" si="307"/>
        <v/>
      </c>
      <c r="DR1385" s="13"/>
      <c r="DS1385" s="13"/>
    </row>
    <row r="1386" spans="1:123" x14ac:dyDescent="0.2">
      <c r="A1386" s="22"/>
      <c r="B1386" s="22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22"/>
      <c r="AH1386" s="22"/>
      <c r="AI1386" s="22"/>
      <c r="AJ1386" s="22"/>
      <c r="AK1386" s="22"/>
      <c r="AL1386" s="22"/>
      <c r="AM1386" s="22"/>
      <c r="AN1386" s="22"/>
      <c r="AO1386" s="22"/>
      <c r="AP1386" s="22"/>
      <c r="AQ1386" s="22"/>
      <c r="AR1386" s="22"/>
      <c r="AS1386" s="22"/>
      <c r="AT1386" s="22"/>
      <c r="AU1386" s="22"/>
      <c r="AV1386" s="22"/>
      <c r="AW1386" s="22"/>
      <c r="AX1386" s="22"/>
      <c r="AY1386" s="22"/>
      <c r="AZ1386" s="22"/>
      <c r="BA1386" s="22"/>
      <c r="BB1386" s="22"/>
      <c r="BC1386" s="22"/>
      <c r="BD1386" s="22"/>
      <c r="BE1386" s="22"/>
      <c r="BF1386" s="22"/>
      <c r="BG1386" s="22"/>
      <c r="BH1386" s="22"/>
      <c r="BI1386" s="22"/>
      <c r="BJ1386" s="22"/>
      <c r="BK1386" s="22"/>
      <c r="BL1386" s="22"/>
      <c r="BM1386" s="22"/>
      <c r="BN1386" s="22"/>
      <c r="BO1386" s="22"/>
      <c r="BP1386" s="22"/>
      <c r="BQ1386" s="22"/>
      <c r="BR1386" s="22"/>
      <c r="BS1386" s="22"/>
      <c r="BT1386" s="22"/>
      <c r="BU1386" s="22"/>
      <c r="BV1386" s="22"/>
      <c r="BW1386" s="22"/>
      <c r="BX1386" s="22"/>
      <c r="BY1386" s="22"/>
      <c r="BZ1386" s="22"/>
      <c r="CA1386" s="22"/>
      <c r="CB1386" s="22"/>
      <c r="CC1386" s="22"/>
      <c r="CD1386" s="22"/>
      <c r="CE1386" s="22"/>
      <c r="CF1386" s="22"/>
      <c r="CG1386" s="22"/>
      <c r="CH1386" s="22"/>
      <c r="CI1386" s="22"/>
      <c r="CJ1386" s="22"/>
      <c r="CK1386" s="22"/>
      <c r="CL1386" s="22"/>
      <c r="CM1386" s="22"/>
      <c r="CN1386" s="22"/>
      <c r="CO1386" s="22"/>
      <c r="CP1386" s="22"/>
      <c r="CQ1386" s="22"/>
      <c r="CR1386" s="22"/>
      <c r="CS1386" s="22"/>
      <c r="CT1386" s="22"/>
      <c r="CU1386" s="22"/>
      <c r="CV1386" s="22"/>
      <c r="CW1386" s="22"/>
      <c r="CX1386" s="22">
        <v>1378</v>
      </c>
      <c r="CY1386" s="13" t="s">
        <v>3000</v>
      </c>
      <c r="CZ1386" s="14"/>
      <c r="DA1386" s="13"/>
      <c r="DB1386" s="13"/>
      <c r="DC1386" s="40"/>
      <c r="DD1386" s="13" t="str">
        <f t="shared" si="299"/>
        <v/>
      </c>
      <c r="DE1386" s="13" t="str">
        <f t="shared" si="300"/>
        <v/>
      </c>
      <c r="DF1386" s="13" t="str">
        <f t="shared" si="301"/>
        <v/>
      </c>
      <c r="DG1386" s="40">
        <f t="shared" si="302"/>
        <v>0</v>
      </c>
      <c r="DH1386" s="13" t="str">
        <f t="shared" si="296"/>
        <v/>
      </c>
      <c r="DI1386" s="22" t="str">
        <f t="shared" si="297"/>
        <v/>
      </c>
      <c r="DJ1386" s="13" t="str">
        <f>IF(DI1386="","",RANK(DI1386,$DI$9:$DI$1415,1)+COUNTIF($DI$9:DI1386,DI1386)-1)</f>
        <v/>
      </c>
      <c r="DK1386" s="13" t="str">
        <f t="shared" si="298"/>
        <v/>
      </c>
      <c r="DL1386" s="13" t="str">
        <f t="shared" si="303"/>
        <v/>
      </c>
      <c r="DM1386" s="14" t="str">
        <f t="shared" si="304"/>
        <v/>
      </c>
      <c r="DN1386" s="13" t="str">
        <f t="shared" si="305"/>
        <v/>
      </c>
      <c r="DO1386" s="40">
        <f t="shared" si="306"/>
        <v>0</v>
      </c>
      <c r="DP1386" s="40"/>
      <c r="DQ1386" s="13" t="str">
        <f t="shared" si="307"/>
        <v/>
      </c>
      <c r="DR1386" s="13"/>
      <c r="DS1386" s="13"/>
    </row>
    <row r="1387" spans="1:123" x14ac:dyDescent="0.2">
      <c r="A1387" s="22"/>
      <c r="B1387" s="22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22"/>
      <c r="AH1387" s="22"/>
      <c r="AI1387" s="22"/>
      <c r="AJ1387" s="22"/>
      <c r="AK1387" s="22"/>
      <c r="AL1387" s="22"/>
      <c r="AM1387" s="22"/>
      <c r="AN1387" s="22"/>
      <c r="AO1387" s="22"/>
      <c r="AP1387" s="22"/>
      <c r="AQ1387" s="22"/>
      <c r="AR1387" s="22"/>
      <c r="AS1387" s="22"/>
      <c r="AT1387" s="22"/>
      <c r="AU1387" s="22"/>
      <c r="AV1387" s="22"/>
      <c r="AW1387" s="22"/>
      <c r="AX1387" s="22"/>
      <c r="AY1387" s="22"/>
      <c r="AZ1387" s="22"/>
      <c r="BA1387" s="22"/>
      <c r="BB1387" s="22"/>
      <c r="BC1387" s="22"/>
      <c r="BD1387" s="22"/>
      <c r="BE1387" s="22"/>
      <c r="BF1387" s="22"/>
      <c r="BG1387" s="22"/>
      <c r="BH1387" s="22"/>
      <c r="BI1387" s="22"/>
      <c r="BJ1387" s="22"/>
      <c r="BK1387" s="22"/>
      <c r="BL1387" s="22"/>
      <c r="BM1387" s="22"/>
      <c r="BN1387" s="22"/>
      <c r="BO1387" s="22"/>
      <c r="BP1387" s="22"/>
      <c r="BQ1387" s="22"/>
      <c r="BR1387" s="22"/>
      <c r="BS1387" s="22"/>
      <c r="BT1387" s="22"/>
      <c r="BU1387" s="22"/>
      <c r="BV1387" s="22"/>
      <c r="BW1387" s="22"/>
      <c r="BX1387" s="22"/>
      <c r="BY1387" s="22"/>
      <c r="BZ1387" s="22"/>
      <c r="CA1387" s="22"/>
      <c r="CB1387" s="22"/>
      <c r="CC1387" s="22"/>
      <c r="CD1387" s="22"/>
      <c r="CE1387" s="22"/>
      <c r="CF1387" s="22"/>
      <c r="CG1387" s="22"/>
      <c r="CH1387" s="22"/>
      <c r="CI1387" s="22"/>
      <c r="CJ1387" s="22"/>
      <c r="CK1387" s="22"/>
      <c r="CL1387" s="22"/>
      <c r="CM1387" s="22"/>
      <c r="CN1387" s="22"/>
      <c r="CO1387" s="22"/>
      <c r="CP1387" s="22"/>
      <c r="CQ1387" s="22"/>
      <c r="CR1387" s="22"/>
      <c r="CS1387" s="22"/>
      <c r="CT1387" s="22"/>
      <c r="CU1387" s="22"/>
      <c r="CV1387" s="22"/>
      <c r="CW1387" s="22"/>
      <c r="CX1387" s="22">
        <v>1379</v>
      </c>
      <c r="CY1387" s="13" t="s">
        <v>3001</v>
      </c>
      <c r="CZ1387" s="14"/>
      <c r="DA1387" s="13"/>
      <c r="DB1387" s="13"/>
      <c r="DC1387" s="40"/>
      <c r="DD1387" s="13" t="str">
        <f t="shared" si="299"/>
        <v/>
      </c>
      <c r="DE1387" s="13" t="str">
        <f t="shared" si="300"/>
        <v/>
      </c>
      <c r="DF1387" s="13" t="str">
        <f t="shared" si="301"/>
        <v/>
      </c>
      <c r="DG1387" s="40">
        <f t="shared" si="302"/>
        <v>0</v>
      </c>
      <c r="DH1387" s="13" t="str">
        <f t="shared" si="296"/>
        <v/>
      </c>
      <c r="DI1387" s="22" t="str">
        <f t="shared" si="297"/>
        <v/>
      </c>
      <c r="DJ1387" s="13" t="str">
        <f>IF(DI1387="","",RANK(DI1387,$DI$9:$DI$1415,1)+COUNTIF($DI$9:DI1387,DI1387)-1)</f>
        <v/>
      </c>
      <c r="DK1387" s="13" t="str">
        <f t="shared" si="298"/>
        <v/>
      </c>
      <c r="DL1387" s="13" t="str">
        <f t="shared" si="303"/>
        <v/>
      </c>
      <c r="DM1387" s="14" t="str">
        <f t="shared" si="304"/>
        <v/>
      </c>
      <c r="DN1387" s="13" t="str">
        <f t="shared" si="305"/>
        <v/>
      </c>
      <c r="DO1387" s="40">
        <f t="shared" si="306"/>
        <v>0</v>
      </c>
      <c r="DP1387" s="40"/>
      <c r="DQ1387" s="13" t="str">
        <f t="shared" si="307"/>
        <v/>
      </c>
      <c r="DR1387" s="13"/>
      <c r="DS1387" s="13"/>
    </row>
    <row r="1388" spans="1:123" x14ac:dyDescent="0.2">
      <c r="A1388" s="22"/>
      <c r="B1388" s="22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22"/>
      <c r="AH1388" s="22"/>
      <c r="AI1388" s="22"/>
      <c r="AJ1388" s="22"/>
      <c r="AK1388" s="22"/>
      <c r="AL1388" s="22"/>
      <c r="AM1388" s="22"/>
      <c r="AN1388" s="22"/>
      <c r="AO1388" s="22"/>
      <c r="AP1388" s="22"/>
      <c r="AQ1388" s="22"/>
      <c r="AR1388" s="22"/>
      <c r="AS1388" s="22"/>
      <c r="AT1388" s="22"/>
      <c r="AU1388" s="22"/>
      <c r="AV1388" s="22"/>
      <c r="AW1388" s="22"/>
      <c r="AX1388" s="22"/>
      <c r="AY1388" s="22"/>
      <c r="AZ1388" s="22"/>
      <c r="BA1388" s="22"/>
      <c r="BB1388" s="22"/>
      <c r="BC1388" s="22"/>
      <c r="BD1388" s="22"/>
      <c r="BE1388" s="22"/>
      <c r="BF1388" s="22"/>
      <c r="BG1388" s="22"/>
      <c r="BH1388" s="22"/>
      <c r="BI1388" s="22"/>
      <c r="BJ1388" s="22"/>
      <c r="BK1388" s="22"/>
      <c r="BL1388" s="22"/>
      <c r="BM1388" s="22"/>
      <c r="BN1388" s="22"/>
      <c r="BO1388" s="22"/>
      <c r="BP1388" s="22"/>
      <c r="BQ1388" s="22"/>
      <c r="BR1388" s="22"/>
      <c r="BS1388" s="22"/>
      <c r="BT1388" s="22"/>
      <c r="BU1388" s="22"/>
      <c r="BV1388" s="22"/>
      <c r="BW1388" s="22"/>
      <c r="BX1388" s="22"/>
      <c r="BY1388" s="22"/>
      <c r="BZ1388" s="22"/>
      <c r="CA1388" s="22"/>
      <c r="CB1388" s="22"/>
      <c r="CC1388" s="22"/>
      <c r="CD1388" s="22"/>
      <c r="CE1388" s="22"/>
      <c r="CF1388" s="22"/>
      <c r="CG1388" s="22"/>
      <c r="CH1388" s="22"/>
      <c r="CI1388" s="22"/>
      <c r="CJ1388" s="22"/>
      <c r="CK1388" s="22"/>
      <c r="CL1388" s="22"/>
      <c r="CM1388" s="22"/>
      <c r="CN1388" s="22"/>
      <c r="CO1388" s="22"/>
      <c r="CP1388" s="22"/>
      <c r="CQ1388" s="22"/>
      <c r="CR1388" s="22"/>
      <c r="CS1388" s="22"/>
      <c r="CT1388" s="22"/>
      <c r="CU1388" s="22"/>
      <c r="CV1388" s="22"/>
      <c r="CW1388" s="22"/>
      <c r="CX1388" s="22">
        <v>1380</v>
      </c>
      <c r="CY1388" s="13" t="s">
        <v>3002</v>
      </c>
      <c r="CZ1388" s="14"/>
      <c r="DA1388" s="13"/>
      <c r="DB1388" s="13"/>
      <c r="DC1388" s="40"/>
      <c r="DD1388" s="13" t="str">
        <f t="shared" si="299"/>
        <v/>
      </c>
      <c r="DE1388" s="13" t="str">
        <f t="shared" si="300"/>
        <v/>
      </c>
      <c r="DF1388" s="13" t="str">
        <f t="shared" si="301"/>
        <v/>
      </c>
      <c r="DG1388" s="40">
        <f t="shared" si="302"/>
        <v>0</v>
      </c>
      <c r="DH1388" s="13" t="str">
        <f t="shared" si="296"/>
        <v/>
      </c>
      <c r="DI1388" s="22" t="str">
        <f t="shared" si="297"/>
        <v/>
      </c>
      <c r="DJ1388" s="13" t="str">
        <f>IF(DI1388="","",RANK(DI1388,$DI$9:$DI$1415,1)+COUNTIF($DI$9:DI1388,DI1388)-1)</f>
        <v/>
      </c>
      <c r="DK1388" s="13" t="str">
        <f t="shared" si="298"/>
        <v/>
      </c>
      <c r="DL1388" s="13" t="str">
        <f t="shared" si="303"/>
        <v/>
      </c>
      <c r="DM1388" s="14" t="str">
        <f t="shared" si="304"/>
        <v/>
      </c>
      <c r="DN1388" s="13" t="str">
        <f t="shared" si="305"/>
        <v/>
      </c>
      <c r="DO1388" s="40">
        <f t="shared" si="306"/>
        <v>0</v>
      </c>
      <c r="DP1388" s="40"/>
      <c r="DQ1388" s="13" t="str">
        <f t="shared" si="307"/>
        <v/>
      </c>
      <c r="DR1388" s="13"/>
      <c r="DS1388" s="13"/>
    </row>
    <row r="1389" spans="1:123" x14ac:dyDescent="0.2">
      <c r="A1389" s="22"/>
      <c r="B1389" s="22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22"/>
      <c r="AH1389" s="22"/>
      <c r="AI1389" s="22"/>
      <c r="AJ1389" s="22"/>
      <c r="AK1389" s="22"/>
      <c r="AL1389" s="22"/>
      <c r="AM1389" s="22"/>
      <c r="AN1389" s="22"/>
      <c r="AO1389" s="22"/>
      <c r="AP1389" s="22"/>
      <c r="AQ1389" s="22"/>
      <c r="AR1389" s="22"/>
      <c r="AS1389" s="22"/>
      <c r="AT1389" s="22"/>
      <c r="AU1389" s="22"/>
      <c r="AV1389" s="22"/>
      <c r="AW1389" s="22"/>
      <c r="AX1389" s="22"/>
      <c r="AY1389" s="22"/>
      <c r="AZ1389" s="22"/>
      <c r="BA1389" s="22"/>
      <c r="BB1389" s="22"/>
      <c r="BC1389" s="22"/>
      <c r="BD1389" s="22"/>
      <c r="BE1389" s="22"/>
      <c r="BF1389" s="22"/>
      <c r="BG1389" s="22"/>
      <c r="BH1389" s="22"/>
      <c r="BI1389" s="22"/>
      <c r="BJ1389" s="22"/>
      <c r="BK1389" s="22"/>
      <c r="BL1389" s="22"/>
      <c r="BM1389" s="22"/>
      <c r="BN1389" s="22"/>
      <c r="BO1389" s="22"/>
      <c r="BP1389" s="22"/>
      <c r="BQ1389" s="22"/>
      <c r="BR1389" s="22"/>
      <c r="BS1389" s="22"/>
      <c r="BT1389" s="22"/>
      <c r="BU1389" s="22"/>
      <c r="BV1389" s="22"/>
      <c r="BW1389" s="22"/>
      <c r="BX1389" s="22"/>
      <c r="BY1389" s="22"/>
      <c r="BZ1389" s="22"/>
      <c r="CA1389" s="22"/>
      <c r="CB1389" s="22"/>
      <c r="CC1389" s="22"/>
      <c r="CD1389" s="22"/>
      <c r="CE1389" s="22"/>
      <c r="CF1389" s="22"/>
      <c r="CG1389" s="22"/>
      <c r="CH1389" s="22"/>
      <c r="CI1389" s="22"/>
      <c r="CJ1389" s="22"/>
      <c r="CK1389" s="22"/>
      <c r="CL1389" s="22"/>
      <c r="CM1389" s="22"/>
      <c r="CN1389" s="22"/>
      <c r="CO1389" s="22"/>
      <c r="CP1389" s="22"/>
      <c r="CQ1389" s="22"/>
      <c r="CR1389" s="22"/>
      <c r="CS1389" s="22"/>
      <c r="CT1389" s="22"/>
      <c r="CU1389" s="22"/>
      <c r="CV1389" s="22"/>
      <c r="CW1389" s="22"/>
      <c r="CX1389" s="22">
        <v>1381</v>
      </c>
      <c r="CY1389" s="13" t="s">
        <v>3003</v>
      </c>
      <c r="CZ1389" s="14"/>
      <c r="DA1389" s="13"/>
      <c r="DB1389" s="13"/>
      <c r="DC1389" s="40"/>
      <c r="DD1389" s="13" t="str">
        <f t="shared" si="299"/>
        <v/>
      </c>
      <c r="DE1389" s="13" t="str">
        <f t="shared" si="300"/>
        <v/>
      </c>
      <c r="DF1389" s="13" t="str">
        <f t="shared" si="301"/>
        <v/>
      </c>
      <c r="DG1389" s="40">
        <f t="shared" si="302"/>
        <v>0</v>
      </c>
      <c r="DH1389" s="13" t="str">
        <f t="shared" si="296"/>
        <v/>
      </c>
      <c r="DI1389" s="22" t="str">
        <f t="shared" si="297"/>
        <v/>
      </c>
      <c r="DJ1389" s="13" t="str">
        <f>IF(DI1389="","",RANK(DI1389,$DI$9:$DI$1415,1)+COUNTIF($DI$9:DI1389,DI1389)-1)</f>
        <v/>
      </c>
      <c r="DK1389" s="13" t="str">
        <f t="shared" si="298"/>
        <v/>
      </c>
      <c r="DL1389" s="13" t="str">
        <f t="shared" si="303"/>
        <v/>
      </c>
      <c r="DM1389" s="14" t="str">
        <f t="shared" si="304"/>
        <v/>
      </c>
      <c r="DN1389" s="13" t="str">
        <f t="shared" si="305"/>
        <v/>
      </c>
      <c r="DO1389" s="40">
        <f t="shared" si="306"/>
        <v>0</v>
      </c>
      <c r="DP1389" s="40"/>
      <c r="DQ1389" s="13" t="str">
        <f t="shared" si="307"/>
        <v/>
      </c>
      <c r="DR1389" s="13"/>
      <c r="DS1389" s="13"/>
    </row>
    <row r="1390" spans="1:123" x14ac:dyDescent="0.2">
      <c r="A1390" s="22"/>
      <c r="B1390" s="22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22"/>
      <c r="AH1390" s="22"/>
      <c r="AI1390" s="22"/>
      <c r="AJ1390" s="22"/>
      <c r="AK1390" s="22"/>
      <c r="AL1390" s="22"/>
      <c r="AM1390" s="22"/>
      <c r="AN1390" s="22"/>
      <c r="AO1390" s="22"/>
      <c r="AP1390" s="22"/>
      <c r="AQ1390" s="22"/>
      <c r="AR1390" s="22"/>
      <c r="AS1390" s="22"/>
      <c r="AT1390" s="22"/>
      <c r="AU1390" s="22"/>
      <c r="AV1390" s="22"/>
      <c r="AW1390" s="22"/>
      <c r="AX1390" s="22"/>
      <c r="AY1390" s="22"/>
      <c r="AZ1390" s="22"/>
      <c r="BA1390" s="22"/>
      <c r="BB1390" s="22"/>
      <c r="BC1390" s="22"/>
      <c r="BD1390" s="22"/>
      <c r="BE1390" s="22"/>
      <c r="BF1390" s="22"/>
      <c r="BG1390" s="22"/>
      <c r="BH1390" s="22"/>
      <c r="BI1390" s="22"/>
      <c r="BJ1390" s="22"/>
      <c r="BK1390" s="22"/>
      <c r="BL1390" s="22"/>
      <c r="BM1390" s="22"/>
      <c r="BN1390" s="22"/>
      <c r="BO1390" s="22"/>
      <c r="BP1390" s="22"/>
      <c r="BQ1390" s="22"/>
      <c r="BR1390" s="22"/>
      <c r="BS1390" s="22"/>
      <c r="BT1390" s="22"/>
      <c r="BU1390" s="22"/>
      <c r="BV1390" s="22"/>
      <c r="BW1390" s="22"/>
      <c r="BX1390" s="22"/>
      <c r="BY1390" s="22"/>
      <c r="BZ1390" s="22"/>
      <c r="CA1390" s="22"/>
      <c r="CB1390" s="22"/>
      <c r="CC1390" s="22"/>
      <c r="CD1390" s="22"/>
      <c r="CE1390" s="22"/>
      <c r="CF1390" s="22"/>
      <c r="CG1390" s="22"/>
      <c r="CH1390" s="22"/>
      <c r="CI1390" s="22"/>
      <c r="CJ1390" s="22"/>
      <c r="CK1390" s="22"/>
      <c r="CL1390" s="22"/>
      <c r="CM1390" s="22"/>
      <c r="CN1390" s="22"/>
      <c r="CO1390" s="22"/>
      <c r="CP1390" s="22"/>
      <c r="CQ1390" s="22"/>
      <c r="CR1390" s="22"/>
      <c r="CS1390" s="22"/>
      <c r="CT1390" s="22"/>
      <c r="CU1390" s="22"/>
      <c r="CV1390" s="22"/>
      <c r="CW1390" s="22"/>
      <c r="CX1390" s="22">
        <v>1382</v>
      </c>
      <c r="CY1390" s="13" t="s">
        <v>3004</v>
      </c>
      <c r="CZ1390" s="14"/>
      <c r="DA1390" s="13"/>
      <c r="DB1390" s="13"/>
      <c r="DC1390" s="40"/>
      <c r="DD1390" s="13" t="str">
        <f t="shared" si="299"/>
        <v/>
      </c>
      <c r="DE1390" s="13" t="str">
        <f t="shared" si="300"/>
        <v/>
      </c>
      <c r="DF1390" s="13" t="str">
        <f t="shared" si="301"/>
        <v/>
      </c>
      <c r="DG1390" s="40">
        <f t="shared" si="302"/>
        <v>0</v>
      </c>
      <c r="DH1390" s="13" t="str">
        <f t="shared" si="296"/>
        <v/>
      </c>
      <c r="DI1390" s="22" t="str">
        <f t="shared" si="297"/>
        <v/>
      </c>
      <c r="DJ1390" s="13" t="str">
        <f>IF(DI1390="","",RANK(DI1390,$DI$9:$DI$1415,1)+COUNTIF($DI$9:DI1390,DI1390)-1)</f>
        <v/>
      </c>
      <c r="DK1390" s="13" t="str">
        <f t="shared" si="298"/>
        <v/>
      </c>
      <c r="DL1390" s="13" t="str">
        <f t="shared" si="303"/>
        <v/>
      </c>
      <c r="DM1390" s="14" t="str">
        <f t="shared" si="304"/>
        <v/>
      </c>
      <c r="DN1390" s="13" t="str">
        <f t="shared" si="305"/>
        <v/>
      </c>
      <c r="DO1390" s="40">
        <f t="shared" si="306"/>
        <v>0</v>
      </c>
      <c r="DP1390" s="40"/>
      <c r="DQ1390" s="13" t="str">
        <f t="shared" si="307"/>
        <v/>
      </c>
      <c r="DR1390" s="13"/>
      <c r="DS1390" s="13"/>
    </row>
    <row r="1391" spans="1:123" x14ac:dyDescent="0.2">
      <c r="A1391" s="22"/>
      <c r="B1391" s="22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22"/>
      <c r="AH1391" s="22"/>
      <c r="AI1391" s="22"/>
      <c r="AJ1391" s="22"/>
      <c r="AK1391" s="22"/>
      <c r="AL1391" s="22"/>
      <c r="AM1391" s="22"/>
      <c r="AN1391" s="22"/>
      <c r="AO1391" s="22"/>
      <c r="AP1391" s="22"/>
      <c r="AQ1391" s="22"/>
      <c r="AR1391" s="22"/>
      <c r="AS1391" s="22"/>
      <c r="AT1391" s="22"/>
      <c r="AU1391" s="22"/>
      <c r="AV1391" s="22"/>
      <c r="AW1391" s="22"/>
      <c r="AX1391" s="22"/>
      <c r="AY1391" s="22"/>
      <c r="AZ1391" s="22"/>
      <c r="BA1391" s="22"/>
      <c r="BB1391" s="22"/>
      <c r="BC1391" s="22"/>
      <c r="BD1391" s="22"/>
      <c r="BE1391" s="22"/>
      <c r="BF1391" s="22"/>
      <c r="BG1391" s="22"/>
      <c r="BH1391" s="22"/>
      <c r="BI1391" s="22"/>
      <c r="BJ1391" s="22"/>
      <c r="BK1391" s="22"/>
      <c r="BL1391" s="22"/>
      <c r="BM1391" s="22"/>
      <c r="BN1391" s="22"/>
      <c r="BO1391" s="22"/>
      <c r="BP1391" s="22"/>
      <c r="BQ1391" s="22"/>
      <c r="BR1391" s="22"/>
      <c r="BS1391" s="22"/>
      <c r="BT1391" s="22"/>
      <c r="BU1391" s="22"/>
      <c r="BV1391" s="22"/>
      <c r="BW1391" s="22"/>
      <c r="BX1391" s="22"/>
      <c r="BY1391" s="22"/>
      <c r="BZ1391" s="22"/>
      <c r="CA1391" s="22"/>
      <c r="CB1391" s="22"/>
      <c r="CC1391" s="22"/>
      <c r="CD1391" s="22"/>
      <c r="CE1391" s="22"/>
      <c r="CF1391" s="22"/>
      <c r="CG1391" s="22"/>
      <c r="CH1391" s="22"/>
      <c r="CI1391" s="22"/>
      <c r="CJ1391" s="22"/>
      <c r="CK1391" s="22"/>
      <c r="CL1391" s="22"/>
      <c r="CM1391" s="22"/>
      <c r="CN1391" s="22"/>
      <c r="CO1391" s="22"/>
      <c r="CP1391" s="22"/>
      <c r="CQ1391" s="22"/>
      <c r="CR1391" s="22"/>
      <c r="CS1391" s="22"/>
      <c r="CT1391" s="22"/>
      <c r="CU1391" s="22"/>
      <c r="CV1391" s="22"/>
      <c r="CW1391" s="22"/>
      <c r="CX1391" s="22">
        <v>1383</v>
      </c>
      <c r="CY1391" s="13" t="s">
        <v>3005</v>
      </c>
      <c r="CZ1391" s="14"/>
      <c r="DA1391" s="13"/>
      <c r="DB1391" s="13"/>
      <c r="DC1391" s="40"/>
      <c r="DD1391" s="13" t="str">
        <f t="shared" si="299"/>
        <v/>
      </c>
      <c r="DE1391" s="13" t="str">
        <f t="shared" si="300"/>
        <v/>
      </c>
      <c r="DF1391" s="13" t="str">
        <f t="shared" si="301"/>
        <v/>
      </c>
      <c r="DG1391" s="40">
        <f t="shared" si="302"/>
        <v>0</v>
      </c>
      <c r="DH1391" s="13" t="str">
        <f t="shared" si="296"/>
        <v/>
      </c>
      <c r="DI1391" s="22" t="str">
        <f t="shared" si="297"/>
        <v/>
      </c>
      <c r="DJ1391" s="13" t="str">
        <f>IF(DI1391="","",RANK(DI1391,$DI$9:$DI$1415,1)+COUNTIF($DI$9:DI1391,DI1391)-1)</f>
        <v/>
      </c>
      <c r="DK1391" s="13" t="str">
        <f t="shared" si="298"/>
        <v/>
      </c>
      <c r="DL1391" s="13" t="str">
        <f t="shared" si="303"/>
        <v/>
      </c>
      <c r="DM1391" s="14" t="str">
        <f t="shared" si="304"/>
        <v/>
      </c>
      <c r="DN1391" s="13" t="str">
        <f t="shared" si="305"/>
        <v/>
      </c>
      <c r="DO1391" s="40">
        <f t="shared" si="306"/>
        <v>0</v>
      </c>
      <c r="DP1391" s="40"/>
      <c r="DQ1391" s="13" t="str">
        <f t="shared" si="307"/>
        <v/>
      </c>
      <c r="DR1391" s="13"/>
      <c r="DS1391" s="13"/>
    </row>
    <row r="1392" spans="1:123" x14ac:dyDescent="0.2">
      <c r="A1392" s="22"/>
      <c r="B1392" s="22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22"/>
      <c r="AH1392" s="22"/>
      <c r="AI1392" s="22"/>
      <c r="AJ1392" s="22"/>
      <c r="AK1392" s="22"/>
      <c r="AL1392" s="22"/>
      <c r="AM1392" s="22"/>
      <c r="AN1392" s="22"/>
      <c r="AO1392" s="22"/>
      <c r="AP1392" s="22"/>
      <c r="AQ1392" s="22"/>
      <c r="AR1392" s="22"/>
      <c r="AS1392" s="22"/>
      <c r="AT1392" s="22"/>
      <c r="AU1392" s="22"/>
      <c r="AV1392" s="22"/>
      <c r="AW1392" s="22"/>
      <c r="AX1392" s="22"/>
      <c r="AY1392" s="22"/>
      <c r="AZ1392" s="22"/>
      <c r="BA1392" s="22"/>
      <c r="BB1392" s="22"/>
      <c r="BC1392" s="22"/>
      <c r="BD1392" s="22"/>
      <c r="BE1392" s="22"/>
      <c r="BF1392" s="22"/>
      <c r="BG1392" s="22"/>
      <c r="BH1392" s="22"/>
      <c r="BI1392" s="22"/>
      <c r="BJ1392" s="22"/>
      <c r="BK1392" s="22"/>
      <c r="BL1392" s="22"/>
      <c r="BM1392" s="22"/>
      <c r="BN1392" s="22"/>
      <c r="BO1392" s="22"/>
      <c r="BP1392" s="22"/>
      <c r="BQ1392" s="22"/>
      <c r="BR1392" s="22"/>
      <c r="BS1392" s="22"/>
      <c r="BT1392" s="22"/>
      <c r="BU1392" s="22"/>
      <c r="BV1392" s="22"/>
      <c r="BW1392" s="22"/>
      <c r="BX1392" s="22"/>
      <c r="BY1392" s="22"/>
      <c r="BZ1392" s="22"/>
      <c r="CA1392" s="22"/>
      <c r="CB1392" s="22"/>
      <c r="CC1392" s="22"/>
      <c r="CD1392" s="22"/>
      <c r="CE1392" s="22"/>
      <c r="CF1392" s="22"/>
      <c r="CG1392" s="22"/>
      <c r="CH1392" s="22"/>
      <c r="CI1392" s="22"/>
      <c r="CJ1392" s="22"/>
      <c r="CK1392" s="22"/>
      <c r="CL1392" s="22"/>
      <c r="CM1392" s="22"/>
      <c r="CN1392" s="22"/>
      <c r="CO1392" s="22"/>
      <c r="CP1392" s="22"/>
      <c r="CQ1392" s="22"/>
      <c r="CR1392" s="22"/>
      <c r="CS1392" s="22"/>
      <c r="CT1392" s="22"/>
      <c r="CU1392" s="22"/>
      <c r="CV1392" s="22"/>
      <c r="CW1392" s="22"/>
      <c r="CX1392" s="22">
        <v>1384</v>
      </c>
      <c r="CY1392" s="13" t="s">
        <v>3006</v>
      </c>
      <c r="CZ1392" s="14"/>
      <c r="DA1392" s="13"/>
      <c r="DB1392" s="13"/>
      <c r="DC1392" s="40"/>
      <c r="DD1392" s="13" t="str">
        <f t="shared" si="299"/>
        <v/>
      </c>
      <c r="DE1392" s="13" t="str">
        <f t="shared" si="300"/>
        <v/>
      </c>
      <c r="DF1392" s="13" t="str">
        <f t="shared" si="301"/>
        <v/>
      </c>
      <c r="DG1392" s="40">
        <f t="shared" si="302"/>
        <v>0</v>
      </c>
      <c r="DH1392" s="13" t="str">
        <f t="shared" si="296"/>
        <v/>
      </c>
      <c r="DI1392" s="22" t="str">
        <f t="shared" si="297"/>
        <v/>
      </c>
      <c r="DJ1392" s="13" t="str">
        <f>IF(DI1392="","",RANK(DI1392,$DI$9:$DI$1415,1)+COUNTIF($DI$9:DI1392,DI1392)-1)</f>
        <v/>
      </c>
      <c r="DK1392" s="13" t="str">
        <f t="shared" si="298"/>
        <v/>
      </c>
      <c r="DL1392" s="13" t="str">
        <f t="shared" si="303"/>
        <v/>
      </c>
      <c r="DM1392" s="14" t="str">
        <f t="shared" si="304"/>
        <v/>
      </c>
      <c r="DN1392" s="13" t="str">
        <f t="shared" si="305"/>
        <v/>
      </c>
      <c r="DO1392" s="40">
        <f t="shared" si="306"/>
        <v>0</v>
      </c>
      <c r="DP1392" s="40"/>
      <c r="DQ1392" s="13" t="str">
        <f t="shared" si="307"/>
        <v/>
      </c>
      <c r="DR1392" s="13"/>
      <c r="DS1392" s="13"/>
    </row>
    <row r="1393" spans="1:123" x14ac:dyDescent="0.2">
      <c r="A1393" s="22"/>
      <c r="B1393" s="22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22"/>
      <c r="AH1393" s="22"/>
      <c r="AI1393" s="22"/>
      <c r="AJ1393" s="22"/>
      <c r="AK1393" s="22"/>
      <c r="AL1393" s="22"/>
      <c r="AM1393" s="22"/>
      <c r="AN1393" s="22"/>
      <c r="AO1393" s="22"/>
      <c r="AP1393" s="22"/>
      <c r="AQ1393" s="22"/>
      <c r="AR1393" s="22"/>
      <c r="AS1393" s="22"/>
      <c r="AT1393" s="22"/>
      <c r="AU1393" s="22"/>
      <c r="AV1393" s="22"/>
      <c r="AW1393" s="22"/>
      <c r="AX1393" s="22"/>
      <c r="AY1393" s="22"/>
      <c r="AZ1393" s="22"/>
      <c r="BA1393" s="22"/>
      <c r="BB1393" s="22"/>
      <c r="BC1393" s="22"/>
      <c r="BD1393" s="22"/>
      <c r="BE1393" s="22"/>
      <c r="BF1393" s="22"/>
      <c r="BG1393" s="22"/>
      <c r="BH1393" s="22"/>
      <c r="BI1393" s="22"/>
      <c r="BJ1393" s="22"/>
      <c r="BK1393" s="22"/>
      <c r="BL1393" s="22"/>
      <c r="BM1393" s="22"/>
      <c r="BN1393" s="22"/>
      <c r="BO1393" s="22"/>
      <c r="BP1393" s="22"/>
      <c r="BQ1393" s="22"/>
      <c r="BR1393" s="22"/>
      <c r="BS1393" s="22"/>
      <c r="BT1393" s="22"/>
      <c r="BU1393" s="22"/>
      <c r="BV1393" s="22"/>
      <c r="BW1393" s="22"/>
      <c r="BX1393" s="22"/>
      <c r="BY1393" s="22"/>
      <c r="BZ1393" s="22"/>
      <c r="CA1393" s="22"/>
      <c r="CB1393" s="22"/>
      <c r="CC1393" s="22"/>
      <c r="CD1393" s="22"/>
      <c r="CE1393" s="22"/>
      <c r="CF1393" s="22"/>
      <c r="CG1393" s="22"/>
      <c r="CH1393" s="22"/>
      <c r="CI1393" s="22"/>
      <c r="CJ1393" s="22"/>
      <c r="CK1393" s="22"/>
      <c r="CL1393" s="22"/>
      <c r="CM1393" s="22"/>
      <c r="CN1393" s="22"/>
      <c r="CO1393" s="22"/>
      <c r="CP1393" s="22"/>
      <c r="CQ1393" s="22"/>
      <c r="CR1393" s="22"/>
      <c r="CS1393" s="22"/>
      <c r="CT1393" s="22"/>
      <c r="CU1393" s="22"/>
      <c r="CV1393" s="22"/>
      <c r="CW1393" s="22"/>
      <c r="CX1393" s="22">
        <v>1385</v>
      </c>
      <c r="CY1393" s="13" t="s">
        <v>3007</v>
      </c>
      <c r="CZ1393" s="14"/>
      <c r="DA1393" s="13"/>
      <c r="DB1393" s="13"/>
      <c r="DC1393" s="40"/>
      <c r="DD1393" s="13" t="str">
        <f t="shared" si="299"/>
        <v/>
      </c>
      <c r="DE1393" s="13" t="str">
        <f t="shared" si="300"/>
        <v/>
      </c>
      <c r="DF1393" s="13" t="str">
        <f t="shared" si="301"/>
        <v/>
      </c>
      <c r="DG1393" s="40">
        <f t="shared" si="302"/>
        <v>0</v>
      </c>
      <c r="DH1393" s="13" t="str">
        <f t="shared" si="296"/>
        <v/>
      </c>
      <c r="DI1393" s="22" t="str">
        <f t="shared" si="297"/>
        <v/>
      </c>
      <c r="DJ1393" s="13" t="str">
        <f>IF(DI1393="","",RANK(DI1393,$DI$9:$DI$1415,1)+COUNTIF($DI$9:DI1393,DI1393)-1)</f>
        <v/>
      </c>
      <c r="DK1393" s="13" t="str">
        <f t="shared" si="298"/>
        <v/>
      </c>
      <c r="DL1393" s="13" t="str">
        <f t="shared" si="303"/>
        <v/>
      </c>
      <c r="DM1393" s="14" t="str">
        <f t="shared" si="304"/>
        <v/>
      </c>
      <c r="DN1393" s="13" t="str">
        <f t="shared" si="305"/>
        <v/>
      </c>
      <c r="DO1393" s="40">
        <f t="shared" si="306"/>
        <v>0</v>
      </c>
      <c r="DP1393" s="40"/>
      <c r="DQ1393" s="13" t="str">
        <f t="shared" si="307"/>
        <v/>
      </c>
      <c r="DR1393" s="13"/>
      <c r="DS1393" s="13"/>
    </row>
    <row r="1394" spans="1:123" x14ac:dyDescent="0.2">
      <c r="A1394" s="22"/>
      <c r="B1394" s="22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22"/>
      <c r="AH1394" s="22"/>
      <c r="AI1394" s="22"/>
      <c r="AJ1394" s="22"/>
      <c r="AK1394" s="22"/>
      <c r="AL1394" s="22"/>
      <c r="AM1394" s="22"/>
      <c r="AN1394" s="22"/>
      <c r="AO1394" s="22"/>
      <c r="AP1394" s="22"/>
      <c r="AQ1394" s="22"/>
      <c r="AR1394" s="22"/>
      <c r="AS1394" s="22"/>
      <c r="AT1394" s="22"/>
      <c r="AU1394" s="22"/>
      <c r="AV1394" s="22"/>
      <c r="AW1394" s="22"/>
      <c r="AX1394" s="22"/>
      <c r="AY1394" s="22"/>
      <c r="AZ1394" s="22"/>
      <c r="BA1394" s="22"/>
      <c r="BB1394" s="22"/>
      <c r="BC1394" s="22"/>
      <c r="BD1394" s="22"/>
      <c r="BE1394" s="22"/>
      <c r="BF1394" s="22"/>
      <c r="BG1394" s="22"/>
      <c r="BH1394" s="22"/>
      <c r="BI1394" s="22"/>
      <c r="BJ1394" s="22"/>
      <c r="BK1394" s="22"/>
      <c r="BL1394" s="22"/>
      <c r="BM1394" s="22"/>
      <c r="BN1394" s="22"/>
      <c r="BO1394" s="22"/>
      <c r="BP1394" s="22"/>
      <c r="BQ1394" s="22"/>
      <c r="BR1394" s="22"/>
      <c r="BS1394" s="22"/>
      <c r="BT1394" s="22"/>
      <c r="BU1394" s="22"/>
      <c r="BV1394" s="22"/>
      <c r="BW1394" s="22"/>
      <c r="BX1394" s="22"/>
      <c r="BY1394" s="22"/>
      <c r="BZ1394" s="22"/>
      <c r="CA1394" s="22"/>
      <c r="CB1394" s="22"/>
      <c r="CC1394" s="22"/>
      <c r="CD1394" s="22"/>
      <c r="CE1394" s="22"/>
      <c r="CF1394" s="22"/>
      <c r="CG1394" s="22"/>
      <c r="CH1394" s="22"/>
      <c r="CI1394" s="22"/>
      <c r="CJ1394" s="22"/>
      <c r="CK1394" s="22"/>
      <c r="CL1394" s="22"/>
      <c r="CM1394" s="22"/>
      <c r="CN1394" s="22"/>
      <c r="CO1394" s="22"/>
      <c r="CP1394" s="22"/>
      <c r="CQ1394" s="22"/>
      <c r="CR1394" s="22"/>
      <c r="CS1394" s="22"/>
      <c r="CT1394" s="22"/>
      <c r="CU1394" s="22"/>
      <c r="CV1394" s="22"/>
      <c r="CW1394" s="22"/>
      <c r="CX1394" s="22">
        <v>1386</v>
      </c>
      <c r="CY1394" s="13" t="s">
        <v>3008</v>
      </c>
      <c r="CZ1394" s="14"/>
      <c r="DA1394" s="13"/>
      <c r="DB1394" s="13"/>
      <c r="DC1394" s="40"/>
      <c r="DD1394" s="13" t="str">
        <f t="shared" si="299"/>
        <v/>
      </c>
      <c r="DE1394" s="13" t="str">
        <f t="shared" si="300"/>
        <v/>
      </c>
      <c r="DF1394" s="13" t="str">
        <f t="shared" si="301"/>
        <v/>
      </c>
      <c r="DG1394" s="40">
        <f t="shared" si="302"/>
        <v>0</v>
      </c>
      <c r="DH1394" s="13" t="str">
        <f t="shared" si="296"/>
        <v/>
      </c>
      <c r="DI1394" s="22" t="str">
        <f t="shared" si="297"/>
        <v/>
      </c>
      <c r="DJ1394" s="13" t="str">
        <f>IF(DI1394="","",RANK(DI1394,$DI$9:$DI$1415,1)+COUNTIF($DI$9:DI1394,DI1394)-1)</f>
        <v/>
      </c>
      <c r="DK1394" s="13" t="str">
        <f t="shared" si="298"/>
        <v/>
      </c>
      <c r="DL1394" s="13" t="str">
        <f t="shared" si="303"/>
        <v/>
      </c>
      <c r="DM1394" s="14" t="str">
        <f t="shared" si="304"/>
        <v/>
      </c>
      <c r="DN1394" s="13" t="str">
        <f t="shared" si="305"/>
        <v/>
      </c>
      <c r="DO1394" s="40">
        <f t="shared" si="306"/>
        <v>0</v>
      </c>
      <c r="DP1394" s="40"/>
      <c r="DQ1394" s="13" t="str">
        <f t="shared" si="307"/>
        <v/>
      </c>
      <c r="DR1394" s="13"/>
      <c r="DS1394" s="13"/>
    </row>
    <row r="1395" spans="1:123" x14ac:dyDescent="0.2">
      <c r="A1395" s="22"/>
      <c r="B1395" s="22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22"/>
      <c r="AH1395" s="22"/>
      <c r="AI1395" s="22"/>
      <c r="AJ1395" s="22"/>
      <c r="AK1395" s="22"/>
      <c r="AL1395" s="22"/>
      <c r="AM1395" s="22"/>
      <c r="AN1395" s="22"/>
      <c r="AO1395" s="22"/>
      <c r="AP1395" s="22"/>
      <c r="AQ1395" s="22"/>
      <c r="AR1395" s="22"/>
      <c r="AS1395" s="22"/>
      <c r="AT1395" s="22"/>
      <c r="AU1395" s="22"/>
      <c r="AV1395" s="22"/>
      <c r="AW1395" s="22"/>
      <c r="AX1395" s="22"/>
      <c r="AY1395" s="22"/>
      <c r="AZ1395" s="22"/>
      <c r="BA1395" s="22"/>
      <c r="BB1395" s="22"/>
      <c r="BC1395" s="22"/>
      <c r="BD1395" s="22"/>
      <c r="BE1395" s="22"/>
      <c r="BF1395" s="22"/>
      <c r="BG1395" s="22"/>
      <c r="BH1395" s="22"/>
      <c r="BI1395" s="22"/>
      <c r="BJ1395" s="22"/>
      <c r="BK1395" s="22"/>
      <c r="BL1395" s="22"/>
      <c r="BM1395" s="22"/>
      <c r="BN1395" s="22"/>
      <c r="BO1395" s="22"/>
      <c r="BP1395" s="22"/>
      <c r="BQ1395" s="22"/>
      <c r="BR1395" s="22"/>
      <c r="BS1395" s="22"/>
      <c r="BT1395" s="22"/>
      <c r="BU1395" s="22"/>
      <c r="BV1395" s="22"/>
      <c r="BW1395" s="22"/>
      <c r="BX1395" s="22"/>
      <c r="BY1395" s="22"/>
      <c r="BZ1395" s="22"/>
      <c r="CA1395" s="22"/>
      <c r="CB1395" s="22"/>
      <c r="CC1395" s="22"/>
      <c r="CD1395" s="22"/>
      <c r="CE1395" s="22"/>
      <c r="CF1395" s="22"/>
      <c r="CG1395" s="22"/>
      <c r="CH1395" s="22"/>
      <c r="CI1395" s="22"/>
      <c r="CJ1395" s="22"/>
      <c r="CK1395" s="22"/>
      <c r="CL1395" s="22"/>
      <c r="CM1395" s="22"/>
      <c r="CN1395" s="22"/>
      <c r="CO1395" s="22"/>
      <c r="CP1395" s="22"/>
      <c r="CQ1395" s="22"/>
      <c r="CR1395" s="22"/>
      <c r="CS1395" s="22"/>
      <c r="CT1395" s="22"/>
      <c r="CU1395" s="22"/>
      <c r="CV1395" s="22"/>
      <c r="CW1395" s="22"/>
      <c r="CX1395" s="22">
        <v>1387</v>
      </c>
      <c r="CY1395" s="13" t="s">
        <v>3009</v>
      </c>
      <c r="CZ1395" s="14"/>
      <c r="DA1395" s="13"/>
      <c r="DB1395" s="13"/>
      <c r="DC1395" s="40"/>
      <c r="DD1395" s="13" t="str">
        <f t="shared" si="299"/>
        <v/>
      </c>
      <c r="DE1395" s="13" t="str">
        <f t="shared" si="300"/>
        <v/>
      </c>
      <c r="DF1395" s="13" t="str">
        <f t="shared" si="301"/>
        <v/>
      </c>
      <c r="DG1395" s="40">
        <f t="shared" si="302"/>
        <v>0</v>
      </c>
      <c r="DH1395" s="13" t="str">
        <f t="shared" si="296"/>
        <v/>
      </c>
      <c r="DI1395" s="22" t="str">
        <f t="shared" si="297"/>
        <v/>
      </c>
      <c r="DJ1395" s="13" t="str">
        <f>IF(DI1395="","",RANK(DI1395,$DI$9:$DI$1415,1)+COUNTIF($DI$9:DI1395,DI1395)-1)</f>
        <v/>
      </c>
      <c r="DK1395" s="13" t="str">
        <f t="shared" si="298"/>
        <v/>
      </c>
      <c r="DL1395" s="13" t="str">
        <f t="shared" si="303"/>
        <v/>
      </c>
      <c r="DM1395" s="14" t="str">
        <f t="shared" si="304"/>
        <v/>
      </c>
      <c r="DN1395" s="13" t="str">
        <f t="shared" si="305"/>
        <v/>
      </c>
      <c r="DO1395" s="40">
        <f t="shared" si="306"/>
        <v>0</v>
      </c>
      <c r="DP1395" s="40"/>
      <c r="DQ1395" s="13" t="str">
        <f t="shared" si="307"/>
        <v/>
      </c>
      <c r="DR1395" s="13"/>
      <c r="DS1395" s="13"/>
    </row>
    <row r="1396" spans="1:123" x14ac:dyDescent="0.2">
      <c r="A1396" s="22"/>
      <c r="B1396" s="22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22"/>
      <c r="AH1396" s="22"/>
      <c r="AI1396" s="22"/>
      <c r="AJ1396" s="22"/>
      <c r="AK1396" s="22"/>
      <c r="AL1396" s="22"/>
      <c r="AM1396" s="22"/>
      <c r="AN1396" s="22"/>
      <c r="AO1396" s="22"/>
      <c r="AP1396" s="22"/>
      <c r="AQ1396" s="22"/>
      <c r="AR1396" s="22"/>
      <c r="AS1396" s="22"/>
      <c r="AT1396" s="22"/>
      <c r="AU1396" s="22"/>
      <c r="AV1396" s="22"/>
      <c r="AW1396" s="22"/>
      <c r="AX1396" s="22"/>
      <c r="AY1396" s="22"/>
      <c r="AZ1396" s="22"/>
      <c r="BA1396" s="22"/>
      <c r="BB1396" s="22"/>
      <c r="BC1396" s="22"/>
      <c r="BD1396" s="22"/>
      <c r="BE1396" s="22"/>
      <c r="BF1396" s="22"/>
      <c r="BG1396" s="22"/>
      <c r="BH1396" s="22"/>
      <c r="BI1396" s="22"/>
      <c r="BJ1396" s="22"/>
      <c r="BK1396" s="22"/>
      <c r="BL1396" s="22"/>
      <c r="BM1396" s="22"/>
      <c r="BN1396" s="22"/>
      <c r="BO1396" s="22"/>
      <c r="BP1396" s="22"/>
      <c r="BQ1396" s="22"/>
      <c r="BR1396" s="22"/>
      <c r="BS1396" s="22"/>
      <c r="BT1396" s="22"/>
      <c r="BU1396" s="22"/>
      <c r="BV1396" s="22"/>
      <c r="BW1396" s="22"/>
      <c r="BX1396" s="22"/>
      <c r="BY1396" s="22"/>
      <c r="BZ1396" s="22"/>
      <c r="CA1396" s="22"/>
      <c r="CB1396" s="22"/>
      <c r="CC1396" s="22"/>
      <c r="CD1396" s="22"/>
      <c r="CE1396" s="22"/>
      <c r="CF1396" s="22"/>
      <c r="CG1396" s="22"/>
      <c r="CH1396" s="22"/>
      <c r="CI1396" s="22"/>
      <c r="CJ1396" s="22"/>
      <c r="CK1396" s="22"/>
      <c r="CL1396" s="22"/>
      <c r="CM1396" s="22"/>
      <c r="CN1396" s="22"/>
      <c r="CO1396" s="22"/>
      <c r="CP1396" s="22"/>
      <c r="CQ1396" s="22"/>
      <c r="CR1396" s="22"/>
      <c r="CS1396" s="22"/>
      <c r="CT1396" s="22"/>
      <c r="CU1396" s="22"/>
      <c r="CV1396" s="22"/>
      <c r="CW1396" s="22"/>
      <c r="CX1396" s="22">
        <v>1388</v>
      </c>
      <c r="CY1396" s="13" t="s">
        <v>3010</v>
      </c>
      <c r="CZ1396" s="14"/>
      <c r="DA1396" s="13"/>
      <c r="DB1396" s="13"/>
      <c r="DC1396" s="40"/>
      <c r="DD1396" s="13" t="str">
        <f t="shared" si="299"/>
        <v/>
      </c>
      <c r="DE1396" s="13" t="str">
        <f t="shared" si="300"/>
        <v/>
      </c>
      <c r="DF1396" s="13" t="str">
        <f t="shared" si="301"/>
        <v/>
      </c>
      <c r="DG1396" s="40">
        <f t="shared" si="302"/>
        <v>0</v>
      </c>
      <c r="DH1396" s="13" t="str">
        <f t="shared" si="296"/>
        <v/>
      </c>
      <c r="DI1396" s="22" t="str">
        <f t="shared" si="297"/>
        <v/>
      </c>
      <c r="DJ1396" s="13" t="str">
        <f>IF(DI1396="","",RANK(DI1396,$DI$9:$DI$1415,1)+COUNTIF($DI$9:DI1396,DI1396)-1)</f>
        <v/>
      </c>
      <c r="DK1396" s="13" t="str">
        <f t="shared" si="298"/>
        <v/>
      </c>
      <c r="DL1396" s="13" t="str">
        <f t="shared" si="303"/>
        <v/>
      </c>
      <c r="DM1396" s="14" t="str">
        <f t="shared" si="304"/>
        <v/>
      </c>
      <c r="DN1396" s="13" t="str">
        <f t="shared" si="305"/>
        <v/>
      </c>
      <c r="DO1396" s="40">
        <f t="shared" si="306"/>
        <v>0</v>
      </c>
      <c r="DP1396" s="40"/>
      <c r="DQ1396" s="13" t="str">
        <f t="shared" si="307"/>
        <v/>
      </c>
      <c r="DR1396" s="13"/>
      <c r="DS1396" s="13"/>
    </row>
    <row r="1397" spans="1:123" x14ac:dyDescent="0.2">
      <c r="A1397" s="22"/>
      <c r="B1397" s="22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22"/>
      <c r="AH1397" s="22"/>
      <c r="AI1397" s="22"/>
      <c r="AJ1397" s="22"/>
      <c r="AK1397" s="22"/>
      <c r="AL1397" s="22"/>
      <c r="AM1397" s="22"/>
      <c r="AN1397" s="22"/>
      <c r="AO1397" s="22"/>
      <c r="AP1397" s="22"/>
      <c r="AQ1397" s="22"/>
      <c r="AR1397" s="22"/>
      <c r="AS1397" s="22"/>
      <c r="AT1397" s="22"/>
      <c r="AU1397" s="22"/>
      <c r="AV1397" s="22"/>
      <c r="AW1397" s="22"/>
      <c r="AX1397" s="22"/>
      <c r="AY1397" s="22"/>
      <c r="AZ1397" s="22"/>
      <c r="BA1397" s="22"/>
      <c r="BB1397" s="22"/>
      <c r="BC1397" s="22"/>
      <c r="BD1397" s="22"/>
      <c r="BE1397" s="22"/>
      <c r="BF1397" s="22"/>
      <c r="BG1397" s="22"/>
      <c r="BH1397" s="22"/>
      <c r="BI1397" s="22"/>
      <c r="BJ1397" s="22"/>
      <c r="BK1397" s="22"/>
      <c r="BL1397" s="22"/>
      <c r="BM1397" s="22"/>
      <c r="BN1397" s="22"/>
      <c r="BO1397" s="22"/>
      <c r="BP1397" s="22"/>
      <c r="BQ1397" s="22"/>
      <c r="BR1397" s="22"/>
      <c r="BS1397" s="22"/>
      <c r="BT1397" s="22"/>
      <c r="BU1397" s="22"/>
      <c r="BV1397" s="22"/>
      <c r="BW1397" s="22"/>
      <c r="BX1397" s="22"/>
      <c r="BY1397" s="22"/>
      <c r="BZ1397" s="22"/>
      <c r="CA1397" s="22"/>
      <c r="CB1397" s="22"/>
      <c r="CC1397" s="22"/>
      <c r="CD1397" s="22"/>
      <c r="CE1397" s="22"/>
      <c r="CF1397" s="22"/>
      <c r="CG1397" s="22"/>
      <c r="CH1397" s="22"/>
      <c r="CI1397" s="22"/>
      <c r="CJ1397" s="22"/>
      <c r="CK1397" s="22"/>
      <c r="CL1397" s="22"/>
      <c r="CM1397" s="22"/>
      <c r="CN1397" s="22"/>
      <c r="CO1397" s="22"/>
      <c r="CP1397" s="22"/>
      <c r="CQ1397" s="22"/>
      <c r="CR1397" s="22"/>
      <c r="CS1397" s="22"/>
      <c r="CT1397" s="22"/>
      <c r="CU1397" s="22"/>
      <c r="CV1397" s="22"/>
      <c r="CW1397" s="22"/>
      <c r="CX1397" s="22">
        <v>1389</v>
      </c>
      <c r="CY1397" s="13" t="s">
        <v>3011</v>
      </c>
      <c r="CZ1397" s="14"/>
      <c r="DA1397" s="13"/>
      <c r="DB1397" s="13"/>
      <c r="DC1397" s="40"/>
      <c r="DD1397" s="13" t="str">
        <f t="shared" si="299"/>
        <v/>
      </c>
      <c r="DE1397" s="13" t="str">
        <f t="shared" si="300"/>
        <v/>
      </c>
      <c r="DF1397" s="13" t="str">
        <f t="shared" si="301"/>
        <v/>
      </c>
      <c r="DG1397" s="40">
        <f t="shared" si="302"/>
        <v>0</v>
      </c>
      <c r="DH1397" s="13" t="str">
        <f t="shared" si="296"/>
        <v/>
      </c>
      <c r="DI1397" s="22" t="str">
        <f t="shared" si="297"/>
        <v/>
      </c>
      <c r="DJ1397" s="13" t="str">
        <f>IF(DI1397="","",RANK(DI1397,$DI$9:$DI$1415,1)+COUNTIF($DI$9:DI1397,DI1397)-1)</f>
        <v/>
      </c>
      <c r="DK1397" s="13" t="str">
        <f t="shared" si="298"/>
        <v/>
      </c>
      <c r="DL1397" s="13" t="str">
        <f t="shared" si="303"/>
        <v/>
      </c>
      <c r="DM1397" s="14" t="str">
        <f t="shared" si="304"/>
        <v/>
      </c>
      <c r="DN1397" s="13" t="str">
        <f t="shared" si="305"/>
        <v/>
      </c>
      <c r="DO1397" s="40">
        <f t="shared" si="306"/>
        <v>0</v>
      </c>
      <c r="DP1397" s="40"/>
      <c r="DQ1397" s="13" t="str">
        <f t="shared" si="307"/>
        <v/>
      </c>
      <c r="DR1397" s="13"/>
      <c r="DS1397" s="13"/>
    </row>
    <row r="1398" spans="1:123" x14ac:dyDescent="0.2">
      <c r="A1398" s="22"/>
      <c r="B1398" s="22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22"/>
      <c r="AH1398" s="22"/>
      <c r="AI1398" s="22"/>
      <c r="AJ1398" s="22"/>
      <c r="AK1398" s="22"/>
      <c r="AL1398" s="22"/>
      <c r="AM1398" s="22"/>
      <c r="AN1398" s="22"/>
      <c r="AO1398" s="22"/>
      <c r="AP1398" s="22"/>
      <c r="AQ1398" s="22"/>
      <c r="AR1398" s="22"/>
      <c r="AS1398" s="22"/>
      <c r="AT1398" s="22"/>
      <c r="AU1398" s="22"/>
      <c r="AV1398" s="22"/>
      <c r="AW1398" s="22"/>
      <c r="AX1398" s="22"/>
      <c r="AY1398" s="22"/>
      <c r="AZ1398" s="22"/>
      <c r="BA1398" s="22"/>
      <c r="BB1398" s="22"/>
      <c r="BC1398" s="22"/>
      <c r="BD1398" s="22"/>
      <c r="BE1398" s="22"/>
      <c r="BF1398" s="22"/>
      <c r="BG1398" s="22"/>
      <c r="BH1398" s="22"/>
      <c r="BI1398" s="22"/>
      <c r="BJ1398" s="22"/>
      <c r="BK1398" s="22"/>
      <c r="BL1398" s="22"/>
      <c r="BM1398" s="22"/>
      <c r="BN1398" s="22"/>
      <c r="BO1398" s="22"/>
      <c r="BP1398" s="22"/>
      <c r="BQ1398" s="22"/>
      <c r="BR1398" s="22"/>
      <c r="BS1398" s="22"/>
      <c r="BT1398" s="22"/>
      <c r="BU1398" s="22"/>
      <c r="BV1398" s="22"/>
      <c r="BW1398" s="22"/>
      <c r="BX1398" s="22"/>
      <c r="BY1398" s="22"/>
      <c r="BZ1398" s="22"/>
      <c r="CA1398" s="22"/>
      <c r="CB1398" s="22"/>
      <c r="CC1398" s="22"/>
      <c r="CD1398" s="22"/>
      <c r="CE1398" s="22"/>
      <c r="CF1398" s="22"/>
      <c r="CG1398" s="22"/>
      <c r="CH1398" s="22"/>
      <c r="CI1398" s="22"/>
      <c r="CJ1398" s="22"/>
      <c r="CK1398" s="22"/>
      <c r="CL1398" s="22"/>
      <c r="CM1398" s="22"/>
      <c r="CN1398" s="22"/>
      <c r="CO1398" s="22"/>
      <c r="CP1398" s="22"/>
      <c r="CQ1398" s="22"/>
      <c r="CR1398" s="22"/>
      <c r="CS1398" s="22"/>
      <c r="CT1398" s="22"/>
      <c r="CU1398" s="22"/>
      <c r="CV1398" s="22"/>
      <c r="CW1398" s="22"/>
      <c r="CX1398" s="22">
        <v>1390</v>
      </c>
      <c r="CY1398" s="13" t="s">
        <v>3012</v>
      </c>
      <c r="CZ1398" s="14"/>
      <c r="DA1398" s="13"/>
      <c r="DB1398" s="13"/>
      <c r="DC1398" s="40"/>
      <c r="DD1398" s="13" t="str">
        <f t="shared" si="299"/>
        <v/>
      </c>
      <c r="DE1398" s="13" t="str">
        <f t="shared" si="300"/>
        <v/>
      </c>
      <c r="DF1398" s="13" t="str">
        <f t="shared" si="301"/>
        <v/>
      </c>
      <c r="DG1398" s="40">
        <f t="shared" si="302"/>
        <v>0</v>
      </c>
      <c r="DH1398" s="13" t="str">
        <f t="shared" si="296"/>
        <v/>
      </c>
      <c r="DI1398" s="22" t="str">
        <f t="shared" si="297"/>
        <v/>
      </c>
      <c r="DJ1398" s="13" t="str">
        <f>IF(DI1398="","",RANK(DI1398,$DI$9:$DI$1415,1)+COUNTIF($DI$9:DI1398,DI1398)-1)</f>
        <v/>
      </c>
      <c r="DK1398" s="13" t="str">
        <f t="shared" si="298"/>
        <v/>
      </c>
      <c r="DL1398" s="13" t="str">
        <f t="shared" si="303"/>
        <v/>
      </c>
      <c r="DM1398" s="14" t="str">
        <f t="shared" si="304"/>
        <v/>
      </c>
      <c r="DN1398" s="13" t="str">
        <f t="shared" si="305"/>
        <v/>
      </c>
      <c r="DO1398" s="40">
        <f t="shared" si="306"/>
        <v>0</v>
      </c>
      <c r="DP1398" s="40"/>
      <c r="DQ1398" s="13" t="str">
        <f t="shared" si="307"/>
        <v/>
      </c>
      <c r="DR1398" s="13"/>
      <c r="DS1398" s="13"/>
    </row>
    <row r="1399" spans="1:123" x14ac:dyDescent="0.2">
      <c r="A1399" s="22"/>
      <c r="B1399" s="22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22"/>
      <c r="AH1399" s="22"/>
      <c r="AI1399" s="22"/>
      <c r="AJ1399" s="22"/>
      <c r="AK1399" s="22"/>
      <c r="AL1399" s="22"/>
      <c r="AM1399" s="22"/>
      <c r="AN1399" s="22"/>
      <c r="AO1399" s="22"/>
      <c r="AP1399" s="22"/>
      <c r="AQ1399" s="22"/>
      <c r="AR1399" s="22"/>
      <c r="AS1399" s="22"/>
      <c r="AT1399" s="22"/>
      <c r="AU1399" s="22"/>
      <c r="AV1399" s="22"/>
      <c r="AW1399" s="22"/>
      <c r="AX1399" s="22"/>
      <c r="AY1399" s="22"/>
      <c r="AZ1399" s="22"/>
      <c r="BA1399" s="22"/>
      <c r="BB1399" s="22"/>
      <c r="BC1399" s="22"/>
      <c r="BD1399" s="22"/>
      <c r="BE1399" s="22"/>
      <c r="BF1399" s="22"/>
      <c r="BG1399" s="22"/>
      <c r="BH1399" s="22"/>
      <c r="BI1399" s="22"/>
      <c r="BJ1399" s="22"/>
      <c r="BK1399" s="22"/>
      <c r="BL1399" s="22"/>
      <c r="BM1399" s="22"/>
      <c r="BN1399" s="22"/>
      <c r="BO1399" s="22"/>
      <c r="BP1399" s="22"/>
      <c r="BQ1399" s="22"/>
      <c r="BR1399" s="22"/>
      <c r="BS1399" s="22"/>
      <c r="BT1399" s="22"/>
      <c r="BU1399" s="22"/>
      <c r="BV1399" s="22"/>
      <c r="BW1399" s="22"/>
      <c r="BX1399" s="22"/>
      <c r="BY1399" s="22"/>
      <c r="BZ1399" s="22"/>
      <c r="CA1399" s="22"/>
      <c r="CB1399" s="22"/>
      <c r="CC1399" s="22"/>
      <c r="CD1399" s="22"/>
      <c r="CE1399" s="22"/>
      <c r="CF1399" s="22"/>
      <c r="CG1399" s="22"/>
      <c r="CH1399" s="22"/>
      <c r="CI1399" s="22"/>
      <c r="CJ1399" s="22"/>
      <c r="CK1399" s="22"/>
      <c r="CL1399" s="22"/>
      <c r="CM1399" s="22"/>
      <c r="CN1399" s="22"/>
      <c r="CO1399" s="22"/>
      <c r="CP1399" s="22"/>
      <c r="CQ1399" s="22"/>
      <c r="CR1399" s="22"/>
      <c r="CS1399" s="22"/>
      <c r="CT1399" s="22"/>
      <c r="CU1399" s="22"/>
      <c r="CV1399" s="22"/>
      <c r="CW1399" s="22"/>
      <c r="CX1399" s="22">
        <v>1391</v>
      </c>
      <c r="CY1399" s="13" t="s">
        <v>3013</v>
      </c>
      <c r="CZ1399" s="14"/>
      <c r="DA1399" s="13"/>
      <c r="DB1399" s="13"/>
      <c r="DC1399" s="40"/>
      <c r="DD1399" s="13" t="str">
        <f t="shared" si="299"/>
        <v/>
      </c>
      <c r="DE1399" s="13" t="str">
        <f t="shared" si="300"/>
        <v/>
      </c>
      <c r="DF1399" s="13" t="str">
        <f t="shared" si="301"/>
        <v/>
      </c>
      <c r="DG1399" s="40">
        <f t="shared" si="302"/>
        <v>0</v>
      </c>
      <c r="DH1399" s="13" t="str">
        <f t="shared" si="296"/>
        <v/>
      </c>
      <c r="DI1399" s="22" t="str">
        <f t="shared" si="297"/>
        <v/>
      </c>
      <c r="DJ1399" s="13" t="str">
        <f>IF(DI1399="","",RANK(DI1399,$DI$9:$DI$1415,1)+COUNTIF($DI$9:DI1399,DI1399)-1)</f>
        <v/>
      </c>
      <c r="DK1399" s="13" t="str">
        <f t="shared" si="298"/>
        <v/>
      </c>
      <c r="DL1399" s="13" t="str">
        <f t="shared" si="303"/>
        <v/>
      </c>
      <c r="DM1399" s="14" t="str">
        <f t="shared" si="304"/>
        <v/>
      </c>
      <c r="DN1399" s="13" t="str">
        <f t="shared" si="305"/>
        <v/>
      </c>
      <c r="DO1399" s="40">
        <f t="shared" si="306"/>
        <v>0</v>
      </c>
      <c r="DP1399" s="40"/>
      <c r="DQ1399" s="13" t="str">
        <f t="shared" si="307"/>
        <v/>
      </c>
      <c r="DR1399" s="13"/>
      <c r="DS1399" s="13"/>
    </row>
    <row r="1400" spans="1:123" x14ac:dyDescent="0.2">
      <c r="A1400" s="22"/>
      <c r="B1400" s="22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22"/>
      <c r="AH1400" s="22"/>
      <c r="AI1400" s="22"/>
      <c r="AJ1400" s="22"/>
      <c r="AK1400" s="22"/>
      <c r="AL1400" s="22"/>
      <c r="AM1400" s="22"/>
      <c r="AN1400" s="22"/>
      <c r="AO1400" s="22"/>
      <c r="AP1400" s="22"/>
      <c r="AQ1400" s="22"/>
      <c r="AR1400" s="22"/>
      <c r="AS1400" s="22"/>
      <c r="AT1400" s="22"/>
      <c r="AU1400" s="22"/>
      <c r="AV1400" s="22"/>
      <c r="AW1400" s="22"/>
      <c r="AX1400" s="22"/>
      <c r="AY1400" s="22"/>
      <c r="AZ1400" s="22"/>
      <c r="BA1400" s="22"/>
      <c r="BB1400" s="22"/>
      <c r="BC1400" s="22"/>
      <c r="BD1400" s="22"/>
      <c r="BE1400" s="22"/>
      <c r="BF1400" s="22"/>
      <c r="BG1400" s="22"/>
      <c r="BH1400" s="22"/>
      <c r="BI1400" s="22"/>
      <c r="BJ1400" s="22"/>
      <c r="BK1400" s="22"/>
      <c r="BL1400" s="22"/>
      <c r="BM1400" s="22"/>
      <c r="BN1400" s="22"/>
      <c r="BO1400" s="22"/>
      <c r="BP1400" s="22"/>
      <c r="BQ1400" s="22"/>
      <c r="BR1400" s="22"/>
      <c r="BS1400" s="22"/>
      <c r="BT1400" s="22"/>
      <c r="BU1400" s="22"/>
      <c r="BV1400" s="22"/>
      <c r="BW1400" s="22"/>
      <c r="BX1400" s="22"/>
      <c r="BY1400" s="22"/>
      <c r="BZ1400" s="22"/>
      <c r="CA1400" s="22"/>
      <c r="CB1400" s="22"/>
      <c r="CC1400" s="22"/>
      <c r="CD1400" s="22"/>
      <c r="CE1400" s="22"/>
      <c r="CF1400" s="22"/>
      <c r="CG1400" s="22"/>
      <c r="CH1400" s="22"/>
      <c r="CI1400" s="22"/>
      <c r="CJ1400" s="22"/>
      <c r="CK1400" s="22"/>
      <c r="CL1400" s="22"/>
      <c r="CM1400" s="22"/>
      <c r="CN1400" s="22"/>
      <c r="CO1400" s="22"/>
      <c r="CP1400" s="22"/>
      <c r="CQ1400" s="22"/>
      <c r="CR1400" s="22"/>
      <c r="CS1400" s="22"/>
      <c r="CT1400" s="22"/>
      <c r="CU1400" s="22"/>
      <c r="CV1400" s="22"/>
      <c r="CW1400" s="22"/>
      <c r="CX1400" s="22">
        <v>1392</v>
      </c>
      <c r="CY1400" s="13" t="s">
        <v>3014</v>
      </c>
      <c r="CZ1400" s="14"/>
      <c r="DA1400" s="13"/>
      <c r="DB1400" s="13"/>
      <c r="DC1400" s="40"/>
      <c r="DD1400" s="13" t="str">
        <f t="shared" si="299"/>
        <v/>
      </c>
      <c r="DE1400" s="13" t="str">
        <f t="shared" si="300"/>
        <v/>
      </c>
      <c r="DF1400" s="13" t="str">
        <f t="shared" si="301"/>
        <v/>
      </c>
      <c r="DG1400" s="40">
        <f t="shared" si="302"/>
        <v>0</v>
      </c>
      <c r="DH1400" s="13" t="str">
        <f t="shared" si="296"/>
        <v/>
      </c>
      <c r="DI1400" s="22" t="str">
        <f t="shared" si="297"/>
        <v/>
      </c>
      <c r="DJ1400" s="13" t="str">
        <f>IF(DI1400="","",RANK(DI1400,$DI$9:$DI$1415,1)+COUNTIF($DI$9:DI1400,DI1400)-1)</f>
        <v/>
      </c>
      <c r="DK1400" s="13" t="str">
        <f t="shared" si="298"/>
        <v/>
      </c>
      <c r="DL1400" s="13" t="str">
        <f t="shared" si="303"/>
        <v/>
      </c>
      <c r="DM1400" s="14" t="str">
        <f t="shared" si="304"/>
        <v/>
      </c>
      <c r="DN1400" s="13" t="str">
        <f t="shared" si="305"/>
        <v/>
      </c>
      <c r="DO1400" s="40">
        <f t="shared" si="306"/>
        <v>0</v>
      </c>
      <c r="DP1400" s="40"/>
      <c r="DQ1400" s="13" t="str">
        <f t="shared" si="307"/>
        <v/>
      </c>
      <c r="DR1400" s="13"/>
      <c r="DS1400" s="13"/>
    </row>
    <row r="1401" spans="1:123" x14ac:dyDescent="0.2">
      <c r="A1401" s="22"/>
      <c r="B1401" s="22"/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  <c r="Z1401" s="22"/>
      <c r="AA1401" s="22"/>
      <c r="AB1401" s="22"/>
      <c r="AC1401" s="22"/>
      <c r="AD1401" s="22"/>
      <c r="AE1401" s="22"/>
      <c r="AF1401" s="22"/>
      <c r="AG1401" s="22"/>
      <c r="AH1401" s="22"/>
      <c r="AI1401" s="22"/>
      <c r="AJ1401" s="22"/>
      <c r="AK1401" s="22"/>
      <c r="AL1401" s="22"/>
      <c r="AM1401" s="22"/>
      <c r="AN1401" s="22"/>
      <c r="AO1401" s="22"/>
      <c r="AP1401" s="22"/>
      <c r="AQ1401" s="22"/>
      <c r="AR1401" s="22"/>
      <c r="AS1401" s="22"/>
      <c r="AT1401" s="22"/>
      <c r="AU1401" s="22"/>
      <c r="AV1401" s="22"/>
      <c r="AW1401" s="22"/>
      <c r="AX1401" s="22"/>
      <c r="AY1401" s="22"/>
      <c r="AZ1401" s="22"/>
      <c r="BA1401" s="22"/>
      <c r="BB1401" s="22"/>
      <c r="BC1401" s="22"/>
      <c r="BD1401" s="22"/>
      <c r="BE1401" s="22"/>
      <c r="BF1401" s="22"/>
      <c r="BG1401" s="22"/>
      <c r="BH1401" s="22"/>
      <c r="BI1401" s="22"/>
      <c r="BJ1401" s="22"/>
      <c r="BK1401" s="22"/>
      <c r="BL1401" s="22"/>
      <c r="BM1401" s="22"/>
      <c r="BN1401" s="22"/>
      <c r="BO1401" s="22"/>
      <c r="BP1401" s="22"/>
      <c r="BQ1401" s="22"/>
      <c r="BR1401" s="22"/>
      <c r="BS1401" s="22"/>
      <c r="BT1401" s="22"/>
      <c r="BU1401" s="22"/>
      <c r="BV1401" s="22"/>
      <c r="BW1401" s="22"/>
      <c r="BX1401" s="22"/>
      <c r="BY1401" s="22"/>
      <c r="BZ1401" s="22"/>
      <c r="CA1401" s="22"/>
      <c r="CB1401" s="22"/>
      <c r="CC1401" s="22"/>
      <c r="CD1401" s="22"/>
      <c r="CE1401" s="22"/>
      <c r="CF1401" s="22"/>
      <c r="CG1401" s="22"/>
      <c r="CH1401" s="22"/>
      <c r="CI1401" s="22"/>
      <c r="CJ1401" s="22"/>
      <c r="CK1401" s="22"/>
      <c r="CL1401" s="22"/>
      <c r="CM1401" s="22"/>
      <c r="CN1401" s="22"/>
      <c r="CO1401" s="22"/>
      <c r="CP1401" s="22"/>
      <c r="CQ1401" s="22"/>
      <c r="CR1401" s="22"/>
      <c r="CS1401" s="22"/>
      <c r="CT1401" s="22"/>
      <c r="CU1401" s="22"/>
      <c r="CV1401" s="22"/>
      <c r="CW1401" s="22"/>
      <c r="CX1401" s="22">
        <v>1393</v>
      </c>
      <c r="CY1401" s="13" t="s">
        <v>3015</v>
      </c>
      <c r="CZ1401" s="14"/>
      <c r="DA1401" s="13"/>
      <c r="DB1401" s="13"/>
      <c r="DC1401" s="40"/>
      <c r="DD1401" s="13" t="str">
        <f t="shared" si="299"/>
        <v/>
      </c>
      <c r="DE1401" s="13" t="str">
        <f t="shared" si="300"/>
        <v/>
      </c>
      <c r="DF1401" s="13" t="str">
        <f t="shared" si="301"/>
        <v/>
      </c>
      <c r="DG1401" s="40">
        <f t="shared" si="302"/>
        <v>0</v>
      </c>
      <c r="DH1401" s="13" t="str">
        <f t="shared" si="296"/>
        <v/>
      </c>
      <c r="DI1401" s="22" t="str">
        <f t="shared" si="297"/>
        <v/>
      </c>
      <c r="DJ1401" s="13" t="str">
        <f>IF(DI1401="","",RANK(DI1401,$DI$9:$DI$1415,1)+COUNTIF($DI$9:DI1401,DI1401)-1)</f>
        <v/>
      </c>
      <c r="DK1401" s="13" t="str">
        <f t="shared" si="298"/>
        <v/>
      </c>
      <c r="DL1401" s="13" t="str">
        <f t="shared" si="303"/>
        <v/>
      </c>
      <c r="DM1401" s="14" t="str">
        <f t="shared" si="304"/>
        <v/>
      </c>
      <c r="DN1401" s="13" t="str">
        <f t="shared" si="305"/>
        <v/>
      </c>
      <c r="DO1401" s="40">
        <f t="shared" si="306"/>
        <v>0</v>
      </c>
      <c r="DP1401" s="40"/>
      <c r="DQ1401" s="13" t="str">
        <f t="shared" si="307"/>
        <v/>
      </c>
      <c r="DR1401" s="13"/>
      <c r="DS1401" s="13"/>
    </row>
    <row r="1402" spans="1:123" x14ac:dyDescent="0.2">
      <c r="A1402" s="22"/>
      <c r="B1402" s="22"/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  <c r="Z1402" s="22"/>
      <c r="AA1402" s="22"/>
      <c r="AB1402" s="22"/>
      <c r="AC1402" s="22"/>
      <c r="AD1402" s="22"/>
      <c r="AE1402" s="22"/>
      <c r="AF1402" s="22"/>
      <c r="AG1402" s="22"/>
      <c r="AH1402" s="22"/>
      <c r="AI1402" s="22"/>
      <c r="AJ1402" s="22"/>
      <c r="AK1402" s="22"/>
      <c r="AL1402" s="22"/>
      <c r="AM1402" s="22"/>
      <c r="AN1402" s="22"/>
      <c r="AO1402" s="22"/>
      <c r="AP1402" s="22"/>
      <c r="AQ1402" s="22"/>
      <c r="AR1402" s="22"/>
      <c r="AS1402" s="22"/>
      <c r="AT1402" s="22"/>
      <c r="AU1402" s="22"/>
      <c r="AV1402" s="22"/>
      <c r="AW1402" s="22"/>
      <c r="AX1402" s="22"/>
      <c r="AY1402" s="22"/>
      <c r="AZ1402" s="22"/>
      <c r="BA1402" s="22"/>
      <c r="BB1402" s="22"/>
      <c r="BC1402" s="22"/>
      <c r="BD1402" s="22"/>
      <c r="BE1402" s="22"/>
      <c r="BF1402" s="22"/>
      <c r="BG1402" s="22"/>
      <c r="BH1402" s="22"/>
      <c r="BI1402" s="22"/>
      <c r="BJ1402" s="22"/>
      <c r="BK1402" s="22"/>
      <c r="BL1402" s="22"/>
      <c r="BM1402" s="22"/>
      <c r="BN1402" s="22"/>
      <c r="BO1402" s="22"/>
      <c r="BP1402" s="22"/>
      <c r="BQ1402" s="22"/>
      <c r="BR1402" s="22"/>
      <c r="BS1402" s="22"/>
      <c r="BT1402" s="22"/>
      <c r="BU1402" s="22"/>
      <c r="BV1402" s="22"/>
      <c r="BW1402" s="22"/>
      <c r="BX1402" s="22"/>
      <c r="BY1402" s="22"/>
      <c r="BZ1402" s="22"/>
      <c r="CA1402" s="22"/>
      <c r="CB1402" s="22"/>
      <c r="CC1402" s="22"/>
      <c r="CD1402" s="22"/>
      <c r="CE1402" s="22"/>
      <c r="CF1402" s="22"/>
      <c r="CG1402" s="22"/>
      <c r="CH1402" s="22"/>
      <c r="CI1402" s="22"/>
      <c r="CJ1402" s="22"/>
      <c r="CK1402" s="22"/>
      <c r="CL1402" s="22"/>
      <c r="CM1402" s="22"/>
      <c r="CN1402" s="22"/>
      <c r="CO1402" s="22"/>
      <c r="CP1402" s="22"/>
      <c r="CQ1402" s="22"/>
      <c r="CR1402" s="22"/>
      <c r="CS1402" s="22"/>
      <c r="CT1402" s="22"/>
      <c r="CU1402" s="22"/>
      <c r="CV1402" s="22"/>
      <c r="CW1402" s="22"/>
      <c r="CX1402" s="22">
        <v>1394</v>
      </c>
      <c r="CY1402" s="13" t="s">
        <v>3016</v>
      </c>
      <c r="CZ1402" s="14"/>
      <c r="DA1402" s="13"/>
      <c r="DB1402" s="13"/>
      <c r="DC1402" s="40"/>
      <c r="DD1402" s="13" t="str">
        <f t="shared" si="299"/>
        <v/>
      </c>
      <c r="DE1402" s="13" t="str">
        <f t="shared" si="300"/>
        <v/>
      </c>
      <c r="DF1402" s="13" t="str">
        <f t="shared" si="301"/>
        <v/>
      </c>
      <c r="DG1402" s="40">
        <f t="shared" si="302"/>
        <v>0</v>
      </c>
      <c r="DH1402" s="13" t="str">
        <f t="shared" si="296"/>
        <v/>
      </c>
      <c r="DI1402" s="22" t="str">
        <f t="shared" si="297"/>
        <v/>
      </c>
      <c r="DJ1402" s="13" t="str">
        <f>IF(DI1402="","",RANK(DI1402,$DI$9:$DI$1415,1)+COUNTIF($DI$9:DI1402,DI1402)-1)</f>
        <v/>
      </c>
      <c r="DK1402" s="13" t="str">
        <f t="shared" si="298"/>
        <v/>
      </c>
      <c r="DL1402" s="13" t="str">
        <f t="shared" si="303"/>
        <v/>
      </c>
      <c r="DM1402" s="14" t="str">
        <f t="shared" si="304"/>
        <v/>
      </c>
      <c r="DN1402" s="13" t="str">
        <f t="shared" si="305"/>
        <v/>
      </c>
      <c r="DO1402" s="40">
        <f t="shared" si="306"/>
        <v>0</v>
      </c>
      <c r="DP1402" s="40"/>
      <c r="DQ1402" s="13" t="str">
        <f t="shared" si="307"/>
        <v/>
      </c>
      <c r="DR1402" s="13"/>
      <c r="DS1402" s="13"/>
    </row>
    <row r="1403" spans="1:123" x14ac:dyDescent="0.2">
      <c r="A1403" s="22"/>
      <c r="B1403" s="22"/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22"/>
      <c r="AH1403" s="22"/>
      <c r="AI1403" s="22"/>
      <c r="AJ1403" s="22"/>
      <c r="AK1403" s="22"/>
      <c r="AL1403" s="22"/>
      <c r="AM1403" s="22"/>
      <c r="AN1403" s="22"/>
      <c r="AO1403" s="22"/>
      <c r="AP1403" s="22"/>
      <c r="AQ1403" s="22"/>
      <c r="AR1403" s="22"/>
      <c r="AS1403" s="22"/>
      <c r="AT1403" s="22"/>
      <c r="AU1403" s="22"/>
      <c r="AV1403" s="22"/>
      <c r="AW1403" s="22"/>
      <c r="AX1403" s="22"/>
      <c r="AY1403" s="22"/>
      <c r="AZ1403" s="22"/>
      <c r="BA1403" s="22"/>
      <c r="BB1403" s="22"/>
      <c r="BC1403" s="22"/>
      <c r="BD1403" s="22"/>
      <c r="BE1403" s="22"/>
      <c r="BF1403" s="22"/>
      <c r="BG1403" s="22"/>
      <c r="BH1403" s="22"/>
      <c r="BI1403" s="22"/>
      <c r="BJ1403" s="22"/>
      <c r="BK1403" s="22"/>
      <c r="BL1403" s="22"/>
      <c r="BM1403" s="22"/>
      <c r="BN1403" s="22"/>
      <c r="BO1403" s="22"/>
      <c r="BP1403" s="22"/>
      <c r="BQ1403" s="22"/>
      <c r="BR1403" s="22"/>
      <c r="BS1403" s="22"/>
      <c r="BT1403" s="22"/>
      <c r="BU1403" s="22"/>
      <c r="BV1403" s="22"/>
      <c r="BW1403" s="22"/>
      <c r="BX1403" s="22"/>
      <c r="BY1403" s="22"/>
      <c r="BZ1403" s="22"/>
      <c r="CA1403" s="22"/>
      <c r="CB1403" s="22"/>
      <c r="CC1403" s="22"/>
      <c r="CD1403" s="22"/>
      <c r="CE1403" s="22"/>
      <c r="CF1403" s="22"/>
      <c r="CG1403" s="22"/>
      <c r="CH1403" s="22"/>
      <c r="CI1403" s="22"/>
      <c r="CJ1403" s="22"/>
      <c r="CK1403" s="22"/>
      <c r="CL1403" s="22"/>
      <c r="CM1403" s="22"/>
      <c r="CN1403" s="22"/>
      <c r="CO1403" s="22"/>
      <c r="CP1403" s="22"/>
      <c r="CQ1403" s="22"/>
      <c r="CR1403" s="22"/>
      <c r="CS1403" s="22"/>
      <c r="CT1403" s="22"/>
      <c r="CU1403" s="22"/>
      <c r="CV1403" s="22"/>
      <c r="CW1403" s="22"/>
      <c r="CX1403" s="22">
        <v>1395</v>
      </c>
      <c r="CY1403" s="13" t="s">
        <v>3017</v>
      </c>
      <c r="CZ1403" s="14"/>
      <c r="DA1403" s="13"/>
      <c r="DB1403" s="13"/>
      <c r="DC1403" s="40"/>
      <c r="DD1403" s="13" t="str">
        <f t="shared" si="299"/>
        <v/>
      </c>
      <c r="DE1403" s="13" t="str">
        <f t="shared" si="300"/>
        <v/>
      </c>
      <c r="DF1403" s="13" t="str">
        <f t="shared" si="301"/>
        <v/>
      </c>
      <c r="DG1403" s="40">
        <f t="shared" si="302"/>
        <v>0</v>
      </c>
      <c r="DH1403" s="13" t="str">
        <f t="shared" si="296"/>
        <v/>
      </c>
      <c r="DI1403" s="22" t="str">
        <f t="shared" si="297"/>
        <v/>
      </c>
      <c r="DJ1403" s="13" t="str">
        <f>IF(DI1403="","",RANK(DI1403,$DI$9:$DI$1415,1)+COUNTIF($DI$9:DI1403,DI1403)-1)</f>
        <v/>
      </c>
      <c r="DK1403" s="13" t="str">
        <f t="shared" si="298"/>
        <v/>
      </c>
      <c r="DL1403" s="13" t="str">
        <f t="shared" si="303"/>
        <v/>
      </c>
      <c r="DM1403" s="14" t="str">
        <f t="shared" si="304"/>
        <v/>
      </c>
      <c r="DN1403" s="13" t="str">
        <f t="shared" si="305"/>
        <v/>
      </c>
      <c r="DO1403" s="40">
        <f t="shared" si="306"/>
        <v>0</v>
      </c>
      <c r="DP1403" s="40"/>
      <c r="DQ1403" s="13" t="str">
        <f t="shared" si="307"/>
        <v/>
      </c>
      <c r="DR1403" s="13"/>
      <c r="DS1403" s="13"/>
    </row>
    <row r="1404" spans="1:123" x14ac:dyDescent="0.2">
      <c r="A1404" s="22"/>
      <c r="B1404" s="22"/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22"/>
      <c r="AH1404" s="22"/>
      <c r="AI1404" s="22"/>
      <c r="AJ1404" s="22"/>
      <c r="AK1404" s="22"/>
      <c r="AL1404" s="22"/>
      <c r="AM1404" s="22"/>
      <c r="AN1404" s="22"/>
      <c r="AO1404" s="22"/>
      <c r="AP1404" s="22"/>
      <c r="AQ1404" s="22"/>
      <c r="AR1404" s="22"/>
      <c r="AS1404" s="22"/>
      <c r="AT1404" s="22"/>
      <c r="AU1404" s="22"/>
      <c r="AV1404" s="22"/>
      <c r="AW1404" s="22"/>
      <c r="AX1404" s="22"/>
      <c r="AY1404" s="22"/>
      <c r="AZ1404" s="22"/>
      <c r="BA1404" s="22"/>
      <c r="BB1404" s="22"/>
      <c r="BC1404" s="22"/>
      <c r="BD1404" s="22"/>
      <c r="BE1404" s="22"/>
      <c r="BF1404" s="22"/>
      <c r="BG1404" s="22"/>
      <c r="BH1404" s="22"/>
      <c r="BI1404" s="22"/>
      <c r="BJ1404" s="22"/>
      <c r="BK1404" s="22"/>
      <c r="BL1404" s="22"/>
      <c r="BM1404" s="22"/>
      <c r="BN1404" s="22"/>
      <c r="BO1404" s="22"/>
      <c r="BP1404" s="22"/>
      <c r="BQ1404" s="22"/>
      <c r="BR1404" s="22"/>
      <c r="BS1404" s="22"/>
      <c r="BT1404" s="22"/>
      <c r="BU1404" s="22"/>
      <c r="BV1404" s="22"/>
      <c r="BW1404" s="22"/>
      <c r="BX1404" s="22"/>
      <c r="BY1404" s="22"/>
      <c r="BZ1404" s="22"/>
      <c r="CA1404" s="22"/>
      <c r="CB1404" s="22"/>
      <c r="CC1404" s="22"/>
      <c r="CD1404" s="22"/>
      <c r="CE1404" s="22"/>
      <c r="CF1404" s="22"/>
      <c r="CG1404" s="22"/>
      <c r="CH1404" s="22"/>
      <c r="CI1404" s="22"/>
      <c r="CJ1404" s="22"/>
      <c r="CK1404" s="22"/>
      <c r="CL1404" s="22"/>
      <c r="CM1404" s="22"/>
      <c r="CN1404" s="22"/>
      <c r="CO1404" s="22"/>
      <c r="CP1404" s="22"/>
      <c r="CQ1404" s="22"/>
      <c r="CR1404" s="22"/>
      <c r="CS1404" s="22"/>
      <c r="CT1404" s="22"/>
      <c r="CU1404" s="22"/>
      <c r="CV1404" s="22"/>
      <c r="CW1404" s="22"/>
      <c r="CX1404" s="22">
        <v>1396</v>
      </c>
      <c r="CY1404" s="13" t="s">
        <v>3018</v>
      </c>
      <c r="CZ1404" s="14"/>
      <c r="DA1404" s="13"/>
      <c r="DB1404" s="13"/>
      <c r="DC1404" s="40"/>
      <c r="DD1404" s="13" t="str">
        <f t="shared" si="299"/>
        <v/>
      </c>
      <c r="DE1404" s="13" t="str">
        <f t="shared" si="300"/>
        <v/>
      </c>
      <c r="DF1404" s="13" t="str">
        <f t="shared" si="301"/>
        <v/>
      </c>
      <c r="DG1404" s="40">
        <f t="shared" si="302"/>
        <v>0</v>
      </c>
      <c r="DH1404" s="13" t="str">
        <f t="shared" si="296"/>
        <v/>
      </c>
      <c r="DI1404" s="22" t="str">
        <f t="shared" si="297"/>
        <v/>
      </c>
      <c r="DJ1404" s="13" t="str">
        <f>IF(DI1404="","",RANK(DI1404,$DI$9:$DI$1415,1)+COUNTIF($DI$9:DI1404,DI1404)-1)</f>
        <v/>
      </c>
      <c r="DK1404" s="13" t="str">
        <f t="shared" si="298"/>
        <v/>
      </c>
      <c r="DL1404" s="13" t="str">
        <f t="shared" si="303"/>
        <v/>
      </c>
      <c r="DM1404" s="14" t="str">
        <f t="shared" si="304"/>
        <v/>
      </c>
      <c r="DN1404" s="13" t="str">
        <f t="shared" si="305"/>
        <v/>
      </c>
      <c r="DO1404" s="40">
        <f t="shared" si="306"/>
        <v>0</v>
      </c>
      <c r="DP1404" s="40"/>
      <c r="DQ1404" s="13" t="str">
        <f t="shared" si="307"/>
        <v/>
      </c>
      <c r="DR1404" s="13"/>
      <c r="DS1404" s="13"/>
    </row>
    <row r="1405" spans="1:123" x14ac:dyDescent="0.2">
      <c r="A1405" s="22"/>
      <c r="B1405" s="22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22"/>
      <c r="AH1405" s="22"/>
      <c r="AI1405" s="22"/>
      <c r="AJ1405" s="22"/>
      <c r="AK1405" s="22"/>
      <c r="AL1405" s="22"/>
      <c r="AM1405" s="22"/>
      <c r="AN1405" s="22"/>
      <c r="AO1405" s="22"/>
      <c r="AP1405" s="22"/>
      <c r="AQ1405" s="22"/>
      <c r="AR1405" s="22"/>
      <c r="AS1405" s="22"/>
      <c r="AT1405" s="22"/>
      <c r="AU1405" s="22"/>
      <c r="AV1405" s="22"/>
      <c r="AW1405" s="22"/>
      <c r="AX1405" s="22"/>
      <c r="AY1405" s="22"/>
      <c r="AZ1405" s="22"/>
      <c r="BA1405" s="22"/>
      <c r="BB1405" s="22"/>
      <c r="BC1405" s="22"/>
      <c r="BD1405" s="22"/>
      <c r="BE1405" s="22"/>
      <c r="BF1405" s="22"/>
      <c r="BG1405" s="22"/>
      <c r="BH1405" s="22"/>
      <c r="BI1405" s="22"/>
      <c r="BJ1405" s="22"/>
      <c r="BK1405" s="22"/>
      <c r="BL1405" s="22"/>
      <c r="BM1405" s="22"/>
      <c r="BN1405" s="22"/>
      <c r="BO1405" s="22"/>
      <c r="BP1405" s="22"/>
      <c r="BQ1405" s="22"/>
      <c r="BR1405" s="22"/>
      <c r="BS1405" s="22"/>
      <c r="BT1405" s="22"/>
      <c r="BU1405" s="22"/>
      <c r="BV1405" s="22"/>
      <c r="BW1405" s="22"/>
      <c r="BX1405" s="22"/>
      <c r="BY1405" s="22"/>
      <c r="BZ1405" s="22"/>
      <c r="CA1405" s="22"/>
      <c r="CB1405" s="22"/>
      <c r="CC1405" s="22"/>
      <c r="CD1405" s="22"/>
      <c r="CE1405" s="22"/>
      <c r="CF1405" s="22"/>
      <c r="CG1405" s="22"/>
      <c r="CH1405" s="22"/>
      <c r="CI1405" s="22"/>
      <c r="CJ1405" s="22"/>
      <c r="CK1405" s="22"/>
      <c r="CL1405" s="22"/>
      <c r="CM1405" s="22"/>
      <c r="CN1405" s="22"/>
      <c r="CO1405" s="22"/>
      <c r="CP1405" s="22"/>
      <c r="CQ1405" s="22"/>
      <c r="CR1405" s="22"/>
      <c r="CS1405" s="22"/>
      <c r="CT1405" s="22"/>
      <c r="CU1405" s="22"/>
      <c r="CV1405" s="22"/>
      <c r="CW1405" s="22"/>
      <c r="CX1405" s="22">
        <v>1397</v>
      </c>
      <c r="CY1405" s="13" t="s">
        <v>3019</v>
      </c>
      <c r="CZ1405" s="14"/>
      <c r="DA1405" s="13"/>
      <c r="DB1405" s="13"/>
      <c r="DC1405" s="40"/>
      <c r="DD1405" s="13" t="str">
        <f t="shared" si="299"/>
        <v/>
      </c>
      <c r="DE1405" s="13" t="str">
        <f t="shared" si="300"/>
        <v/>
      </c>
      <c r="DF1405" s="13" t="str">
        <f t="shared" si="301"/>
        <v/>
      </c>
      <c r="DG1405" s="40">
        <f t="shared" si="302"/>
        <v>0</v>
      </c>
      <c r="DH1405" s="13" t="str">
        <f t="shared" si="296"/>
        <v/>
      </c>
      <c r="DI1405" s="22" t="str">
        <f t="shared" si="297"/>
        <v/>
      </c>
      <c r="DJ1405" s="13" t="str">
        <f>IF(DI1405="","",RANK(DI1405,$DI$9:$DI$1415,1)+COUNTIF($DI$9:DI1405,DI1405)-1)</f>
        <v/>
      </c>
      <c r="DK1405" s="13" t="str">
        <f t="shared" si="298"/>
        <v/>
      </c>
      <c r="DL1405" s="13" t="str">
        <f t="shared" si="303"/>
        <v/>
      </c>
      <c r="DM1405" s="14" t="str">
        <f t="shared" si="304"/>
        <v/>
      </c>
      <c r="DN1405" s="13" t="str">
        <f t="shared" si="305"/>
        <v/>
      </c>
      <c r="DO1405" s="40">
        <f t="shared" si="306"/>
        <v>0</v>
      </c>
      <c r="DP1405" s="40"/>
      <c r="DQ1405" s="13" t="str">
        <f t="shared" si="307"/>
        <v/>
      </c>
      <c r="DR1405" s="13"/>
      <c r="DS1405" s="13"/>
    </row>
    <row r="1406" spans="1:123" x14ac:dyDescent="0.2">
      <c r="A1406" s="22"/>
      <c r="B1406" s="22"/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  <c r="Z1406" s="22"/>
      <c r="AA1406" s="22"/>
      <c r="AB1406" s="22"/>
      <c r="AC1406" s="22"/>
      <c r="AD1406" s="22"/>
      <c r="AE1406" s="22"/>
      <c r="AF1406" s="22"/>
      <c r="AG1406" s="22"/>
      <c r="AH1406" s="22"/>
      <c r="AI1406" s="22"/>
      <c r="AJ1406" s="22"/>
      <c r="AK1406" s="22"/>
      <c r="AL1406" s="22"/>
      <c r="AM1406" s="22"/>
      <c r="AN1406" s="22"/>
      <c r="AO1406" s="22"/>
      <c r="AP1406" s="22"/>
      <c r="AQ1406" s="22"/>
      <c r="AR1406" s="22"/>
      <c r="AS1406" s="22"/>
      <c r="AT1406" s="22"/>
      <c r="AU1406" s="22"/>
      <c r="AV1406" s="22"/>
      <c r="AW1406" s="22"/>
      <c r="AX1406" s="22"/>
      <c r="AY1406" s="22"/>
      <c r="AZ1406" s="22"/>
      <c r="BA1406" s="22"/>
      <c r="BB1406" s="22"/>
      <c r="BC1406" s="22"/>
      <c r="BD1406" s="22"/>
      <c r="BE1406" s="22"/>
      <c r="BF1406" s="22"/>
      <c r="BG1406" s="22"/>
      <c r="BH1406" s="22"/>
      <c r="BI1406" s="22"/>
      <c r="BJ1406" s="22"/>
      <c r="BK1406" s="22"/>
      <c r="BL1406" s="22"/>
      <c r="BM1406" s="22"/>
      <c r="BN1406" s="22"/>
      <c r="BO1406" s="22"/>
      <c r="BP1406" s="22"/>
      <c r="BQ1406" s="22"/>
      <c r="BR1406" s="22"/>
      <c r="BS1406" s="22"/>
      <c r="BT1406" s="22"/>
      <c r="BU1406" s="22"/>
      <c r="BV1406" s="22"/>
      <c r="BW1406" s="22"/>
      <c r="BX1406" s="22"/>
      <c r="BY1406" s="22"/>
      <c r="BZ1406" s="22"/>
      <c r="CA1406" s="22"/>
      <c r="CB1406" s="22"/>
      <c r="CC1406" s="22"/>
      <c r="CD1406" s="22"/>
      <c r="CE1406" s="22"/>
      <c r="CF1406" s="22"/>
      <c r="CG1406" s="22"/>
      <c r="CH1406" s="22"/>
      <c r="CI1406" s="22"/>
      <c r="CJ1406" s="22"/>
      <c r="CK1406" s="22"/>
      <c r="CL1406" s="22"/>
      <c r="CM1406" s="22"/>
      <c r="CN1406" s="22"/>
      <c r="CO1406" s="22"/>
      <c r="CP1406" s="22"/>
      <c r="CQ1406" s="22"/>
      <c r="CR1406" s="22"/>
      <c r="CS1406" s="22"/>
      <c r="CT1406" s="22"/>
      <c r="CU1406" s="22"/>
      <c r="CV1406" s="22"/>
      <c r="CW1406" s="22"/>
      <c r="CX1406" s="22">
        <v>1398</v>
      </c>
      <c r="CY1406" s="13" t="s">
        <v>3020</v>
      </c>
      <c r="CZ1406" s="14" t="s">
        <v>3021</v>
      </c>
      <c r="DA1406" s="13" t="s">
        <v>95</v>
      </c>
      <c r="DB1406" s="13" t="s">
        <v>51</v>
      </c>
      <c r="DC1406" s="40"/>
      <c r="DD1406" s="13" t="str">
        <f t="shared" si="299"/>
        <v/>
      </c>
      <c r="DE1406" s="13" t="str">
        <f t="shared" si="300"/>
        <v/>
      </c>
      <c r="DF1406" s="13" t="str">
        <f t="shared" si="301"/>
        <v/>
      </c>
      <c r="DG1406" s="40">
        <f t="shared" si="302"/>
        <v>0</v>
      </c>
      <c r="DH1406" s="13" t="str">
        <f t="shared" si="296"/>
        <v/>
      </c>
      <c r="DI1406" s="22" t="str">
        <f t="shared" si="297"/>
        <v/>
      </c>
      <c r="DJ1406" s="13" t="str">
        <f>IF(DI1406="","",RANK(DI1406,$DI$9:$DI$1415,1)+COUNTIF($DI$9:DI1406,DI1406)-1)</f>
        <v/>
      </c>
      <c r="DK1406" s="13" t="str">
        <f t="shared" si="298"/>
        <v/>
      </c>
      <c r="DL1406" s="13" t="str">
        <f t="shared" si="303"/>
        <v/>
      </c>
      <c r="DM1406" s="14" t="str">
        <f t="shared" si="304"/>
        <v/>
      </c>
      <c r="DN1406" s="13" t="str">
        <f t="shared" si="305"/>
        <v/>
      </c>
      <c r="DO1406" s="40">
        <f t="shared" si="306"/>
        <v>0</v>
      </c>
      <c r="DP1406" s="40"/>
      <c r="DQ1406" s="13" t="str">
        <f t="shared" si="307"/>
        <v/>
      </c>
      <c r="DR1406" s="13"/>
      <c r="DS1406" s="13"/>
    </row>
    <row r="1407" spans="1:123" x14ac:dyDescent="0.2">
      <c r="A1407" s="22"/>
      <c r="B1407" s="22"/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22"/>
      <c r="AH1407" s="22"/>
      <c r="AI1407" s="22"/>
      <c r="AJ1407" s="22"/>
      <c r="AK1407" s="22"/>
      <c r="AL1407" s="22"/>
      <c r="AM1407" s="22"/>
      <c r="AN1407" s="22"/>
      <c r="AO1407" s="22"/>
      <c r="AP1407" s="22"/>
      <c r="AQ1407" s="22"/>
      <c r="AR1407" s="22"/>
      <c r="AS1407" s="22"/>
      <c r="AT1407" s="22"/>
      <c r="AU1407" s="22"/>
      <c r="AV1407" s="22"/>
      <c r="AW1407" s="22"/>
      <c r="AX1407" s="22"/>
      <c r="AY1407" s="22"/>
      <c r="AZ1407" s="22"/>
      <c r="BA1407" s="22"/>
      <c r="BB1407" s="22"/>
      <c r="BC1407" s="22"/>
      <c r="BD1407" s="22"/>
      <c r="BE1407" s="22"/>
      <c r="BF1407" s="22"/>
      <c r="BG1407" s="22"/>
      <c r="BH1407" s="22"/>
      <c r="BI1407" s="22"/>
      <c r="BJ1407" s="22"/>
      <c r="BK1407" s="22"/>
      <c r="BL1407" s="22"/>
      <c r="BM1407" s="22"/>
      <c r="BN1407" s="22"/>
      <c r="BO1407" s="22"/>
      <c r="BP1407" s="22"/>
      <c r="BQ1407" s="22"/>
      <c r="BR1407" s="22"/>
      <c r="BS1407" s="22"/>
      <c r="BT1407" s="22"/>
      <c r="BU1407" s="22"/>
      <c r="BV1407" s="22"/>
      <c r="BW1407" s="22"/>
      <c r="BX1407" s="22"/>
      <c r="BY1407" s="22"/>
      <c r="BZ1407" s="22"/>
      <c r="CA1407" s="22"/>
      <c r="CB1407" s="22"/>
      <c r="CC1407" s="22"/>
      <c r="CD1407" s="22"/>
      <c r="CE1407" s="22"/>
      <c r="CF1407" s="22"/>
      <c r="CG1407" s="22"/>
      <c r="CH1407" s="22"/>
      <c r="CI1407" s="22"/>
      <c r="CJ1407" s="22"/>
      <c r="CK1407" s="22"/>
      <c r="CL1407" s="22"/>
      <c r="CM1407" s="22"/>
      <c r="CN1407" s="22"/>
      <c r="CO1407" s="22"/>
      <c r="CP1407" s="22"/>
      <c r="CQ1407" s="22"/>
      <c r="CR1407" s="22"/>
      <c r="CS1407" s="22"/>
      <c r="CT1407" s="22"/>
      <c r="CU1407" s="22"/>
      <c r="CV1407" s="22"/>
      <c r="CW1407" s="22"/>
      <c r="CX1407" s="22">
        <v>1399</v>
      </c>
      <c r="CY1407" s="13" t="s">
        <v>3022</v>
      </c>
      <c r="CZ1407" s="14" t="s">
        <v>3023</v>
      </c>
      <c r="DA1407" s="13" t="s">
        <v>95</v>
      </c>
      <c r="DB1407" s="13" t="s">
        <v>111</v>
      </c>
      <c r="DC1407" s="40"/>
      <c r="DD1407" s="13" t="str">
        <f t="shared" si="299"/>
        <v/>
      </c>
      <c r="DE1407" s="13" t="str">
        <f t="shared" si="300"/>
        <v/>
      </c>
      <c r="DF1407" s="13" t="str">
        <f t="shared" si="301"/>
        <v/>
      </c>
      <c r="DG1407" s="40">
        <f t="shared" si="302"/>
        <v>0</v>
      </c>
      <c r="DH1407" s="13" t="str">
        <f t="shared" si="296"/>
        <v/>
      </c>
      <c r="DI1407" s="22" t="str">
        <f t="shared" si="297"/>
        <v/>
      </c>
      <c r="DJ1407" s="13" t="str">
        <f>IF(DI1407="","",RANK(DI1407,$DI$9:$DI$1415,1)+COUNTIF($DI$9:DI1407,DI1407)-1)</f>
        <v/>
      </c>
      <c r="DK1407" s="13" t="str">
        <f t="shared" si="298"/>
        <v/>
      </c>
      <c r="DL1407" s="13" t="str">
        <f t="shared" si="303"/>
        <v/>
      </c>
      <c r="DM1407" s="14" t="str">
        <f t="shared" si="304"/>
        <v/>
      </c>
      <c r="DN1407" s="13" t="str">
        <f t="shared" si="305"/>
        <v/>
      </c>
      <c r="DO1407" s="40">
        <f t="shared" si="306"/>
        <v>0</v>
      </c>
      <c r="DP1407" s="40"/>
      <c r="DQ1407" s="13" t="str">
        <f t="shared" si="307"/>
        <v/>
      </c>
      <c r="DR1407" s="13"/>
      <c r="DS1407" s="13"/>
    </row>
    <row r="1408" spans="1:123" x14ac:dyDescent="0.2">
      <c r="A1408" s="22"/>
      <c r="B1408" s="22"/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22"/>
      <c r="AH1408" s="22"/>
      <c r="AI1408" s="22"/>
      <c r="AJ1408" s="22"/>
      <c r="AK1408" s="22"/>
      <c r="AL1408" s="22"/>
      <c r="AM1408" s="22"/>
      <c r="AN1408" s="22"/>
      <c r="AO1408" s="22"/>
      <c r="AP1408" s="22"/>
      <c r="AQ1408" s="22"/>
      <c r="AR1408" s="22"/>
      <c r="AS1408" s="22"/>
      <c r="AT1408" s="22"/>
      <c r="AU1408" s="22"/>
      <c r="AV1408" s="22"/>
      <c r="AW1408" s="22"/>
      <c r="AX1408" s="22"/>
      <c r="AY1408" s="22"/>
      <c r="AZ1408" s="22"/>
      <c r="BA1408" s="22"/>
      <c r="BB1408" s="22"/>
      <c r="BC1408" s="22"/>
      <c r="BD1408" s="22"/>
      <c r="BE1408" s="22"/>
      <c r="BF1408" s="22"/>
      <c r="BG1408" s="22"/>
      <c r="BH1408" s="22"/>
      <c r="BI1408" s="22"/>
      <c r="BJ1408" s="22"/>
      <c r="BK1408" s="22"/>
      <c r="BL1408" s="22"/>
      <c r="BM1408" s="22"/>
      <c r="BN1408" s="22"/>
      <c r="BO1408" s="22"/>
      <c r="BP1408" s="22"/>
      <c r="BQ1408" s="22"/>
      <c r="BR1408" s="22"/>
      <c r="BS1408" s="22"/>
      <c r="BT1408" s="22"/>
      <c r="BU1408" s="22"/>
      <c r="BV1408" s="22"/>
      <c r="BW1408" s="22"/>
      <c r="BX1408" s="22"/>
      <c r="BY1408" s="22"/>
      <c r="BZ1408" s="22"/>
      <c r="CA1408" s="22"/>
      <c r="CB1408" s="22"/>
      <c r="CC1408" s="22"/>
      <c r="CD1408" s="22"/>
      <c r="CE1408" s="22"/>
      <c r="CF1408" s="22"/>
      <c r="CG1408" s="22"/>
      <c r="CH1408" s="22"/>
      <c r="CI1408" s="22"/>
      <c r="CJ1408" s="22"/>
      <c r="CK1408" s="22"/>
      <c r="CL1408" s="22"/>
      <c r="CM1408" s="22"/>
      <c r="CN1408" s="22"/>
      <c r="CO1408" s="22"/>
      <c r="CP1408" s="22"/>
      <c r="CQ1408" s="22"/>
      <c r="CR1408" s="22"/>
      <c r="CS1408" s="22"/>
      <c r="CT1408" s="22"/>
      <c r="CU1408" s="22"/>
      <c r="CV1408" s="22"/>
      <c r="CW1408" s="22"/>
      <c r="CX1408" s="22">
        <v>1400</v>
      </c>
      <c r="CY1408" s="13" t="s">
        <v>3024</v>
      </c>
      <c r="CZ1408" s="14" t="s">
        <v>3025</v>
      </c>
      <c r="DA1408" s="13" t="s">
        <v>95</v>
      </c>
      <c r="DB1408" s="13" t="s">
        <v>101</v>
      </c>
      <c r="DC1408" s="40"/>
      <c r="DD1408" s="13" t="str">
        <f t="shared" si="299"/>
        <v/>
      </c>
      <c r="DE1408" s="13" t="str">
        <f t="shared" si="300"/>
        <v/>
      </c>
      <c r="DF1408" s="13" t="str">
        <f t="shared" si="301"/>
        <v/>
      </c>
      <c r="DG1408" s="40">
        <f t="shared" si="302"/>
        <v>0</v>
      </c>
      <c r="DH1408" s="13" t="str">
        <f t="shared" si="296"/>
        <v/>
      </c>
      <c r="DI1408" s="22" t="str">
        <f t="shared" si="297"/>
        <v/>
      </c>
      <c r="DJ1408" s="13" t="str">
        <f>IF(DI1408="","",RANK(DI1408,$DI$9:$DI$1415,1)+COUNTIF($DI$9:DI1408,DI1408)-1)</f>
        <v/>
      </c>
      <c r="DK1408" s="13" t="str">
        <f t="shared" si="298"/>
        <v/>
      </c>
      <c r="DL1408" s="13" t="str">
        <f t="shared" si="303"/>
        <v/>
      </c>
      <c r="DM1408" s="14" t="str">
        <f t="shared" si="304"/>
        <v/>
      </c>
      <c r="DN1408" s="13" t="str">
        <f t="shared" si="305"/>
        <v/>
      </c>
      <c r="DO1408" s="40">
        <f t="shared" si="306"/>
        <v>0</v>
      </c>
      <c r="DP1408" s="40"/>
      <c r="DQ1408" s="13" t="str">
        <f t="shared" si="307"/>
        <v/>
      </c>
      <c r="DR1408" s="13"/>
      <c r="DS1408" s="13"/>
    </row>
    <row r="1409" spans="1:138" x14ac:dyDescent="0.2">
      <c r="A1409" s="22"/>
      <c r="B1409" s="22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22"/>
      <c r="AH1409" s="22"/>
      <c r="AI1409" s="22"/>
      <c r="AJ1409" s="22"/>
      <c r="AK1409" s="22"/>
      <c r="AL1409" s="22"/>
      <c r="AM1409" s="22"/>
      <c r="AN1409" s="22"/>
      <c r="AO1409" s="22"/>
      <c r="AP1409" s="22"/>
      <c r="AQ1409" s="22"/>
      <c r="AR1409" s="22"/>
      <c r="AS1409" s="22"/>
      <c r="AT1409" s="22"/>
      <c r="AU1409" s="22"/>
      <c r="AV1409" s="22"/>
      <c r="AW1409" s="22"/>
      <c r="AX1409" s="22"/>
      <c r="AY1409" s="22"/>
      <c r="AZ1409" s="22"/>
      <c r="BA1409" s="22"/>
      <c r="BB1409" s="22"/>
      <c r="BC1409" s="22"/>
      <c r="BD1409" s="22"/>
      <c r="BE1409" s="22"/>
      <c r="BF1409" s="22"/>
      <c r="BG1409" s="22"/>
      <c r="BH1409" s="22"/>
      <c r="BI1409" s="22"/>
      <c r="BJ1409" s="22"/>
      <c r="BK1409" s="22"/>
      <c r="BL1409" s="22"/>
      <c r="BM1409" s="22"/>
      <c r="BN1409" s="22"/>
      <c r="BO1409" s="22"/>
      <c r="BP1409" s="22"/>
      <c r="BQ1409" s="22"/>
      <c r="BR1409" s="22"/>
      <c r="BS1409" s="22"/>
      <c r="BT1409" s="22"/>
      <c r="BU1409" s="22"/>
      <c r="BV1409" s="22"/>
      <c r="BW1409" s="22"/>
      <c r="BX1409" s="22"/>
      <c r="BY1409" s="22"/>
      <c r="BZ1409" s="22"/>
      <c r="CA1409" s="22"/>
      <c r="CB1409" s="22"/>
      <c r="CC1409" s="22"/>
      <c r="CD1409" s="22"/>
      <c r="CE1409" s="22"/>
      <c r="CF1409" s="22"/>
      <c r="CG1409" s="22"/>
      <c r="CH1409" s="22"/>
      <c r="CI1409" s="22"/>
      <c r="CJ1409" s="22"/>
      <c r="CK1409" s="22"/>
      <c r="CL1409" s="22"/>
      <c r="CM1409" s="22"/>
      <c r="CN1409" s="22"/>
      <c r="CO1409" s="22"/>
      <c r="CP1409" s="22"/>
      <c r="CQ1409" s="22"/>
      <c r="CR1409" s="22"/>
      <c r="CS1409" s="22"/>
      <c r="CT1409" s="22"/>
      <c r="CU1409" s="22"/>
      <c r="CV1409" s="22"/>
      <c r="CW1409" s="22"/>
      <c r="CX1409" s="22">
        <v>1401</v>
      </c>
      <c r="CY1409" s="13" t="s">
        <v>3026</v>
      </c>
      <c r="CZ1409" s="14" t="s">
        <v>89</v>
      </c>
      <c r="DA1409" s="13" t="s">
        <v>95</v>
      </c>
      <c r="DB1409" s="13" t="s">
        <v>98</v>
      </c>
      <c r="DC1409" s="40"/>
      <c r="DD1409" s="13" t="str">
        <f t="shared" si="299"/>
        <v/>
      </c>
      <c r="DE1409" s="13" t="str">
        <f t="shared" si="300"/>
        <v/>
      </c>
      <c r="DF1409" s="13" t="str">
        <f t="shared" si="301"/>
        <v/>
      </c>
      <c r="DG1409" s="40">
        <f t="shared" si="302"/>
        <v>0</v>
      </c>
      <c r="DH1409" s="13" t="str">
        <f t="shared" si="296"/>
        <v/>
      </c>
      <c r="DI1409" s="22" t="str">
        <f t="shared" si="297"/>
        <v/>
      </c>
      <c r="DJ1409" s="13" t="str">
        <f>IF(DI1409="","",RANK(DI1409,$DI$9:$DI$1415,1)+COUNTIF($DI$9:DI1409,DI1409)-1)</f>
        <v/>
      </c>
      <c r="DK1409" s="13" t="str">
        <f t="shared" si="298"/>
        <v/>
      </c>
      <c r="DL1409" s="13" t="str">
        <f t="shared" si="303"/>
        <v/>
      </c>
      <c r="DM1409" s="14" t="str">
        <f t="shared" si="304"/>
        <v/>
      </c>
      <c r="DN1409" s="13" t="str">
        <f t="shared" si="305"/>
        <v/>
      </c>
      <c r="DO1409" s="40">
        <f t="shared" si="306"/>
        <v>0</v>
      </c>
      <c r="DP1409" s="40"/>
      <c r="DQ1409" s="13" t="str">
        <f t="shared" si="307"/>
        <v/>
      </c>
      <c r="DR1409" s="13"/>
      <c r="DS1409" s="13"/>
    </row>
    <row r="1410" spans="1:138" x14ac:dyDescent="0.2">
      <c r="A1410" s="22"/>
      <c r="B1410" s="22"/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  <c r="Y1410" s="22"/>
      <c r="Z1410" s="22"/>
      <c r="AA1410" s="22"/>
      <c r="AB1410" s="22"/>
      <c r="AC1410" s="22"/>
      <c r="AD1410" s="22"/>
      <c r="AE1410" s="22"/>
      <c r="AF1410" s="22"/>
      <c r="AG1410" s="22"/>
      <c r="AH1410" s="22"/>
      <c r="AI1410" s="22"/>
      <c r="AJ1410" s="22"/>
      <c r="AK1410" s="22"/>
      <c r="AL1410" s="22"/>
      <c r="AM1410" s="22"/>
      <c r="AN1410" s="22"/>
      <c r="AO1410" s="22"/>
      <c r="AP1410" s="22"/>
      <c r="AQ1410" s="22"/>
      <c r="AR1410" s="22"/>
      <c r="AS1410" s="22"/>
      <c r="AT1410" s="22"/>
      <c r="AU1410" s="22"/>
      <c r="AV1410" s="22"/>
      <c r="AW1410" s="22"/>
      <c r="AX1410" s="22"/>
      <c r="AY1410" s="22"/>
      <c r="AZ1410" s="22"/>
      <c r="BA1410" s="22"/>
      <c r="BB1410" s="22"/>
      <c r="BC1410" s="22"/>
      <c r="BD1410" s="22"/>
      <c r="BE1410" s="22"/>
      <c r="BF1410" s="22"/>
      <c r="BG1410" s="22"/>
      <c r="BH1410" s="22"/>
      <c r="BI1410" s="22"/>
      <c r="BJ1410" s="22"/>
      <c r="BK1410" s="22"/>
      <c r="BL1410" s="22"/>
      <c r="BM1410" s="22"/>
      <c r="BN1410" s="22"/>
      <c r="BO1410" s="22"/>
      <c r="BP1410" s="22"/>
      <c r="BQ1410" s="22"/>
      <c r="BR1410" s="22"/>
      <c r="BS1410" s="22"/>
      <c r="BT1410" s="22"/>
      <c r="BU1410" s="22"/>
      <c r="BV1410" s="22"/>
      <c r="BW1410" s="22"/>
      <c r="BX1410" s="22"/>
      <c r="BY1410" s="22"/>
      <c r="BZ1410" s="22"/>
      <c r="CA1410" s="22"/>
      <c r="CB1410" s="22"/>
      <c r="CC1410" s="22"/>
      <c r="CD1410" s="22"/>
      <c r="CE1410" s="22"/>
      <c r="CF1410" s="22"/>
      <c r="CG1410" s="22"/>
      <c r="CH1410" s="22"/>
      <c r="CI1410" s="22"/>
      <c r="CJ1410" s="22"/>
      <c r="CK1410" s="22"/>
      <c r="CL1410" s="22"/>
      <c r="CM1410" s="22"/>
      <c r="CN1410" s="22"/>
      <c r="CO1410" s="22"/>
      <c r="CP1410" s="22"/>
      <c r="CQ1410" s="22"/>
      <c r="CR1410" s="22"/>
      <c r="CS1410" s="22"/>
      <c r="CT1410" s="22"/>
      <c r="CU1410" s="22"/>
      <c r="CV1410" s="22"/>
      <c r="CW1410" s="22"/>
      <c r="CX1410" s="22">
        <v>1402</v>
      </c>
      <c r="CY1410" s="13" t="s">
        <v>3027</v>
      </c>
      <c r="CZ1410" s="14" t="s">
        <v>90</v>
      </c>
      <c r="DA1410" s="13" t="s">
        <v>95</v>
      </c>
      <c r="DB1410" s="13" t="s">
        <v>98</v>
      </c>
      <c r="DC1410" s="40"/>
      <c r="DD1410" s="13" t="str">
        <f t="shared" si="299"/>
        <v/>
      </c>
      <c r="DE1410" s="13" t="str">
        <f t="shared" si="300"/>
        <v/>
      </c>
      <c r="DF1410" s="13" t="str">
        <f t="shared" si="301"/>
        <v/>
      </c>
      <c r="DG1410" s="40">
        <f t="shared" si="302"/>
        <v>0</v>
      </c>
      <c r="DH1410" s="13" t="str">
        <f t="shared" si="296"/>
        <v/>
      </c>
      <c r="DI1410" s="22" t="str">
        <f t="shared" si="297"/>
        <v/>
      </c>
      <c r="DJ1410" s="13" t="str">
        <f>IF(DI1410="","",RANK(DI1410,$DI$9:$DI$1415,1)+COUNTIF($DI$9:DI1410,DI1410)-1)</f>
        <v/>
      </c>
      <c r="DK1410" s="13" t="str">
        <f t="shared" si="298"/>
        <v/>
      </c>
      <c r="DL1410" s="13" t="str">
        <f t="shared" si="303"/>
        <v/>
      </c>
      <c r="DM1410" s="14" t="str">
        <f t="shared" si="304"/>
        <v/>
      </c>
      <c r="DN1410" s="13" t="str">
        <f t="shared" si="305"/>
        <v/>
      </c>
      <c r="DO1410" s="40">
        <f t="shared" si="306"/>
        <v>0</v>
      </c>
      <c r="DP1410" s="40"/>
      <c r="DQ1410" s="13" t="str">
        <f t="shared" si="307"/>
        <v/>
      </c>
      <c r="DR1410" s="13"/>
      <c r="DS1410" s="13"/>
    </row>
    <row r="1411" spans="1:138" x14ac:dyDescent="0.2">
      <c r="A1411" s="22"/>
      <c r="B1411" s="22"/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22"/>
      <c r="AH1411" s="22"/>
      <c r="AI1411" s="22"/>
      <c r="AJ1411" s="22"/>
      <c r="AK1411" s="22"/>
      <c r="AL1411" s="22"/>
      <c r="AM1411" s="22"/>
      <c r="AN1411" s="22"/>
      <c r="AO1411" s="22"/>
      <c r="AP1411" s="22"/>
      <c r="AQ1411" s="22"/>
      <c r="AR1411" s="22"/>
      <c r="AS1411" s="22"/>
      <c r="AT1411" s="22"/>
      <c r="AU1411" s="22"/>
      <c r="AV1411" s="22"/>
      <c r="AW1411" s="22"/>
      <c r="AX1411" s="22"/>
      <c r="AY1411" s="22"/>
      <c r="AZ1411" s="22"/>
      <c r="BA1411" s="22"/>
      <c r="BB1411" s="22"/>
      <c r="BC1411" s="22"/>
      <c r="BD1411" s="22"/>
      <c r="BE1411" s="22"/>
      <c r="BF1411" s="22"/>
      <c r="BG1411" s="22"/>
      <c r="BH1411" s="22"/>
      <c r="BI1411" s="22"/>
      <c r="BJ1411" s="22"/>
      <c r="BK1411" s="22"/>
      <c r="BL1411" s="22"/>
      <c r="BM1411" s="22"/>
      <c r="BN1411" s="22"/>
      <c r="BO1411" s="22"/>
      <c r="BP1411" s="22"/>
      <c r="BQ1411" s="22"/>
      <c r="BR1411" s="22"/>
      <c r="BS1411" s="22"/>
      <c r="BT1411" s="22"/>
      <c r="BU1411" s="22"/>
      <c r="BV1411" s="22"/>
      <c r="BW1411" s="22"/>
      <c r="BX1411" s="22"/>
      <c r="BY1411" s="22"/>
      <c r="BZ1411" s="22"/>
      <c r="CA1411" s="22"/>
      <c r="CB1411" s="22"/>
      <c r="CC1411" s="22"/>
      <c r="CD1411" s="22"/>
      <c r="CE1411" s="22"/>
      <c r="CF1411" s="22"/>
      <c r="CG1411" s="22"/>
      <c r="CH1411" s="22"/>
      <c r="CI1411" s="22"/>
      <c r="CJ1411" s="22"/>
      <c r="CK1411" s="22"/>
      <c r="CL1411" s="22"/>
      <c r="CM1411" s="22"/>
      <c r="CN1411" s="22"/>
      <c r="CO1411" s="22"/>
      <c r="CP1411" s="22"/>
      <c r="CQ1411" s="22"/>
      <c r="CR1411" s="22"/>
      <c r="CS1411" s="22"/>
      <c r="CT1411" s="22"/>
      <c r="CU1411" s="22"/>
      <c r="CV1411" s="22"/>
      <c r="CW1411" s="22"/>
      <c r="CX1411" s="22">
        <v>1403</v>
      </c>
      <c r="CY1411" s="13" t="s">
        <v>3028</v>
      </c>
      <c r="CZ1411" s="14" t="s">
        <v>91</v>
      </c>
      <c r="DA1411" s="13" t="s">
        <v>95</v>
      </c>
      <c r="DB1411" s="13" t="s">
        <v>98</v>
      </c>
      <c r="DC1411" s="40"/>
      <c r="DD1411" s="13" t="str">
        <f t="shared" si="299"/>
        <v/>
      </c>
      <c r="DE1411" s="13" t="str">
        <f t="shared" si="300"/>
        <v/>
      </c>
      <c r="DF1411" s="13" t="str">
        <f t="shared" si="301"/>
        <v/>
      </c>
      <c r="DG1411" s="40">
        <f t="shared" si="302"/>
        <v>0</v>
      </c>
      <c r="DH1411" s="13" t="str">
        <f t="shared" si="296"/>
        <v/>
      </c>
      <c r="DI1411" s="22" t="str">
        <f t="shared" si="297"/>
        <v/>
      </c>
      <c r="DJ1411" s="13" t="str">
        <f>IF(DI1411="","",RANK(DI1411,$DI$9:$DI$1415,1)+COUNTIF($DI$9:DI1411,DI1411)-1)</f>
        <v/>
      </c>
      <c r="DK1411" s="13" t="str">
        <f t="shared" si="298"/>
        <v/>
      </c>
      <c r="DL1411" s="13" t="str">
        <f t="shared" si="303"/>
        <v/>
      </c>
      <c r="DM1411" s="14" t="str">
        <f t="shared" si="304"/>
        <v/>
      </c>
      <c r="DN1411" s="13" t="str">
        <f t="shared" si="305"/>
        <v/>
      </c>
      <c r="DO1411" s="40">
        <f t="shared" si="306"/>
        <v>0</v>
      </c>
      <c r="DP1411" s="40"/>
      <c r="DQ1411" s="13" t="str">
        <f t="shared" si="307"/>
        <v/>
      </c>
      <c r="DR1411" s="13"/>
      <c r="DS1411" s="13"/>
    </row>
    <row r="1412" spans="1:138" x14ac:dyDescent="0.2">
      <c r="A1412" s="22"/>
      <c r="B1412" s="22"/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22"/>
      <c r="AH1412" s="22"/>
      <c r="AI1412" s="22"/>
      <c r="AJ1412" s="22"/>
      <c r="AK1412" s="22"/>
      <c r="AL1412" s="22"/>
      <c r="AM1412" s="22"/>
      <c r="AN1412" s="22"/>
      <c r="AO1412" s="22"/>
      <c r="AP1412" s="22"/>
      <c r="AQ1412" s="22"/>
      <c r="AR1412" s="22"/>
      <c r="AS1412" s="22"/>
      <c r="AT1412" s="22"/>
      <c r="AU1412" s="22"/>
      <c r="AV1412" s="22"/>
      <c r="AW1412" s="22"/>
      <c r="AX1412" s="22"/>
      <c r="AY1412" s="22"/>
      <c r="AZ1412" s="22"/>
      <c r="BA1412" s="22"/>
      <c r="BB1412" s="22"/>
      <c r="BC1412" s="22"/>
      <c r="BD1412" s="22"/>
      <c r="BE1412" s="22"/>
      <c r="BF1412" s="22"/>
      <c r="BG1412" s="22"/>
      <c r="BH1412" s="22"/>
      <c r="BI1412" s="22"/>
      <c r="BJ1412" s="22"/>
      <c r="BK1412" s="22"/>
      <c r="BL1412" s="22"/>
      <c r="BM1412" s="22"/>
      <c r="BN1412" s="22"/>
      <c r="BO1412" s="22"/>
      <c r="BP1412" s="22"/>
      <c r="BQ1412" s="22"/>
      <c r="BR1412" s="22"/>
      <c r="BS1412" s="22"/>
      <c r="BT1412" s="22"/>
      <c r="BU1412" s="22"/>
      <c r="BV1412" s="22"/>
      <c r="BW1412" s="22"/>
      <c r="BX1412" s="22"/>
      <c r="BY1412" s="22"/>
      <c r="BZ1412" s="22"/>
      <c r="CA1412" s="22"/>
      <c r="CB1412" s="22"/>
      <c r="CC1412" s="22"/>
      <c r="CD1412" s="22"/>
      <c r="CE1412" s="22"/>
      <c r="CF1412" s="22"/>
      <c r="CG1412" s="22"/>
      <c r="CH1412" s="22"/>
      <c r="CI1412" s="22"/>
      <c r="CJ1412" s="22"/>
      <c r="CK1412" s="22"/>
      <c r="CL1412" s="22"/>
      <c r="CM1412" s="22"/>
      <c r="CN1412" s="22"/>
      <c r="CO1412" s="22"/>
      <c r="CP1412" s="22"/>
      <c r="CQ1412" s="22"/>
      <c r="CR1412" s="22"/>
      <c r="CS1412" s="22"/>
      <c r="CT1412" s="22"/>
      <c r="CU1412" s="22"/>
      <c r="CV1412" s="22"/>
      <c r="CW1412" s="22"/>
      <c r="CX1412" s="22">
        <v>1404</v>
      </c>
      <c r="CY1412" s="13" t="s">
        <v>3029</v>
      </c>
      <c r="CZ1412" s="14" t="s">
        <v>3030</v>
      </c>
      <c r="DA1412" s="13" t="s">
        <v>95</v>
      </c>
      <c r="DB1412" s="13" t="s">
        <v>105</v>
      </c>
      <c r="DC1412" s="40"/>
      <c r="DD1412" s="13" t="str">
        <f t="shared" si="299"/>
        <v/>
      </c>
      <c r="DE1412" s="13" t="str">
        <f t="shared" si="300"/>
        <v/>
      </c>
      <c r="DF1412" s="13" t="str">
        <f t="shared" si="301"/>
        <v/>
      </c>
      <c r="DG1412" s="40">
        <f t="shared" si="302"/>
        <v>0</v>
      </c>
      <c r="DH1412" s="13" t="str">
        <f t="shared" si="296"/>
        <v/>
      </c>
      <c r="DI1412" s="22" t="str">
        <f t="shared" si="297"/>
        <v/>
      </c>
      <c r="DJ1412" s="13" t="str">
        <f>IF(DI1412="","",RANK(DI1412,$DI$9:$DI$1415,1)+COUNTIF($DI$9:DI1412,DI1412)-1)</f>
        <v/>
      </c>
      <c r="DK1412" s="13" t="str">
        <f t="shared" si="298"/>
        <v/>
      </c>
      <c r="DL1412" s="13" t="str">
        <f t="shared" si="303"/>
        <v/>
      </c>
      <c r="DM1412" s="14" t="str">
        <f t="shared" si="304"/>
        <v/>
      </c>
      <c r="DN1412" s="13" t="str">
        <f t="shared" si="305"/>
        <v/>
      </c>
      <c r="DO1412" s="40">
        <f t="shared" si="306"/>
        <v>0</v>
      </c>
      <c r="DP1412" s="40"/>
      <c r="DQ1412" s="13" t="str">
        <f t="shared" si="307"/>
        <v/>
      </c>
      <c r="DR1412" s="13"/>
      <c r="DS1412" s="13"/>
    </row>
    <row r="1413" spans="1:138" x14ac:dyDescent="0.2">
      <c r="A1413" s="22"/>
      <c r="B1413" s="22"/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22"/>
      <c r="AH1413" s="22"/>
      <c r="AI1413" s="22"/>
      <c r="AJ1413" s="22"/>
      <c r="AK1413" s="22"/>
      <c r="AL1413" s="22"/>
      <c r="AM1413" s="22"/>
      <c r="AN1413" s="22"/>
      <c r="AO1413" s="22"/>
      <c r="AP1413" s="22"/>
      <c r="AQ1413" s="22"/>
      <c r="AR1413" s="22"/>
      <c r="AS1413" s="22"/>
      <c r="AT1413" s="22"/>
      <c r="AU1413" s="22"/>
      <c r="AV1413" s="22"/>
      <c r="AW1413" s="22"/>
      <c r="AX1413" s="22"/>
      <c r="AY1413" s="22"/>
      <c r="AZ1413" s="22"/>
      <c r="BA1413" s="22"/>
      <c r="BB1413" s="22"/>
      <c r="BC1413" s="22"/>
      <c r="BD1413" s="22"/>
      <c r="BE1413" s="22"/>
      <c r="BF1413" s="22"/>
      <c r="BG1413" s="22"/>
      <c r="BH1413" s="22"/>
      <c r="BI1413" s="22"/>
      <c r="BJ1413" s="22"/>
      <c r="BK1413" s="22"/>
      <c r="BL1413" s="22"/>
      <c r="BM1413" s="22"/>
      <c r="BN1413" s="22"/>
      <c r="BO1413" s="22"/>
      <c r="BP1413" s="22"/>
      <c r="BQ1413" s="22"/>
      <c r="BR1413" s="22"/>
      <c r="BS1413" s="22"/>
      <c r="BT1413" s="22"/>
      <c r="BU1413" s="22"/>
      <c r="BV1413" s="22"/>
      <c r="BW1413" s="22"/>
      <c r="BX1413" s="22"/>
      <c r="BY1413" s="22"/>
      <c r="BZ1413" s="22"/>
      <c r="CA1413" s="22"/>
      <c r="CB1413" s="22"/>
      <c r="CC1413" s="22"/>
      <c r="CD1413" s="22"/>
      <c r="CE1413" s="22"/>
      <c r="CF1413" s="22"/>
      <c r="CG1413" s="22"/>
      <c r="CH1413" s="22"/>
      <c r="CI1413" s="22"/>
      <c r="CJ1413" s="22"/>
      <c r="CK1413" s="22"/>
      <c r="CL1413" s="22"/>
      <c r="CM1413" s="22"/>
      <c r="CN1413" s="22"/>
      <c r="CO1413" s="22"/>
      <c r="CP1413" s="22"/>
      <c r="CQ1413" s="22"/>
      <c r="CR1413" s="22"/>
      <c r="CS1413" s="22"/>
      <c r="CT1413" s="22"/>
      <c r="CU1413" s="22"/>
      <c r="CV1413" s="22"/>
      <c r="CW1413" s="22"/>
      <c r="CX1413" s="22">
        <v>1405</v>
      </c>
      <c r="CY1413" s="13" t="s">
        <v>3031</v>
      </c>
      <c r="CZ1413" s="14" t="s">
        <v>3032</v>
      </c>
      <c r="DA1413" s="13" t="s">
        <v>95</v>
      </c>
      <c r="DB1413" s="13" t="s">
        <v>105</v>
      </c>
      <c r="DC1413" s="40"/>
      <c r="DD1413" s="13" t="str">
        <f t="shared" si="299"/>
        <v/>
      </c>
      <c r="DE1413" s="13" t="str">
        <f t="shared" si="300"/>
        <v/>
      </c>
      <c r="DF1413" s="13" t="str">
        <f t="shared" si="301"/>
        <v/>
      </c>
      <c r="DG1413" s="40">
        <f t="shared" si="302"/>
        <v>0</v>
      </c>
      <c r="DH1413" s="13" t="str">
        <f t="shared" si="296"/>
        <v/>
      </c>
      <c r="DI1413" s="22" t="str">
        <f t="shared" si="297"/>
        <v/>
      </c>
      <c r="DJ1413" s="13" t="str">
        <f>IF(DI1413="","",RANK(DI1413,$DI$9:$DI$1415,1)+COUNTIF($DI$9:DI1413,DI1413)-1)</f>
        <v/>
      </c>
      <c r="DK1413" s="13" t="str">
        <f t="shared" si="298"/>
        <v/>
      </c>
      <c r="DL1413" s="13" t="str">
        <f t="shared" si="303"/>
        <v/>
      </c>
      <c r="DM1413" s="14" t="str">
        <f t="shared" si="304"/>
        <v/>
      </c>
      <c r="DN1413" s="13" t="str">
        <f t="shared" si="305"/>
        <v/>
      </c>
      <c r="DO1413" s="40">
        <f t="shared" si="306"/>
        <v>0</v>
      </c>
      <c r="DP1413" s="40"/>
      <c r="DQ1413" s="13" t="str">
        <f t="shared" si="307"/>
        <v/>
      </c>
      <c r="DR1413" s="13"/>
      <c r="DS1413" s="13"/>
    </row>
    <row r="1414" spans="1:138" x14ac:dyDescent="0.2">
      <c r="A1414" s="22"/>
      <c r="B1414" s="22"/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22"/>
      <c r="AH1414" s="22"/>
      <c r="AI1414" s="22"/>
      <c r="AJ1414" s="22"/>
      <c r="AK1414" s="22"/>
      <c r="AL1414" s="22"/>
      <c r="AM1414" s="22"/>
      <c r="AN1414" s="22"/>
      <c r="AO1414" s="22"/>
      <c r="AP1414" s="22"/>
      <c r="AQ1414" s="22"/>
      <c r="AR1414" s="22"/>
      <c r="AS1414" s="22"/>
      <c r="AT1414" s="22"/>
      <c r="AU1414" s="22"/>
      <c r="AV1414" s="22"/>
      <c r="AW1414" s="22"/>
      <c r="AX1414" s="22"/>
      <c r="AY1414" s="22"/>
      <c r="AZ1414" s="22"/>
      <c r="BA1414" s="22"/>
      <c r="BB1414" s="22"/>
      <c r="BC1414" s="22"/>
      <c r="BD1414" s="22"/>
      <c r="BE1414" s="22"/>
      <c r="BF1414" s="22"/>
      <c r="BG1414" s="22"/>
      <c r="BH1414" s="22"/>
      <c r="BI1414" s="22"/>
      <c r="BJ1414" s="22"/>
      <c r="BK1414" s="22"/>
      <c r="BL1414" s="22"/>
      <c r="BM1414" s="22"/>
      <c r="BN1414" s="22"/>
      <c r="BO1414" s="22"/>
      <c r="BP1414" s="22"/>
      <c r="BQ1414" s="22"/>
      <c r="BR1414" s="22"/>
      <c r="BS1414" s="22"/>
      <c r="BT1414" s="22"/>
      <c r="BU1414" s="22"/>
      <c r="BV1414" s="22"/>
      <c r="BW1414" s="22"/>
      <c r="BX1414" s="22"/>
      <c r="BY1414" s="22"/>
      <c r="BZ1414" s="22"/>
      <c r="CA1414" s="22"/>
      <c r="CB1414" s="22"/>
      <c r="CC1414" s="22"/>
      <c r="CD1414" s="22"/>
      <c r="CE1414" s="22"/>
      <c r="CF1414" s="22"/>
      <c r="CG1414" s="22"/>
      <c r="CH1414" s="22"/>
      <c r="CI1414" s="22"/>
      <c r="CJ1414" s="22"/>
      <c r="CK1414" s="22"/>
      <c r="CL1414" s="22"/>
      <c r="CM1414" s="22"/>
      <c r="CN1414" s="22"/>
      <c r="CO1414" s="22"/>
      <c r="CP1414" s="22"/>
      <c r="CQ1414" s="22"/>
      <c r="CR1414" s="22"/>
      <c r="CS1414" s="22"/>
      <c r="CT1414" s="22"/>
      <c r="CU1414" s="22"/>
      <c r="CV1414" s="22"/>
      <c r="CW1414" s="22"/>
      <c r="CX1414" s="22">
        <v>1406</v>
      </c>
      <c r="CY1414" s="13" t="s">
        <v>3033</v>
      </c>
      <c r="CZ1414" s="14" t="s">
        <v>3034</v>
      </c>
      <c r="DA1414" s="13" t="s">
        <v>95</v>
      </c>
      <c r="DB1414" s="13" t="s">
        <v>30</v>
      </c>
      <c r="DC1414" s="40"/>
      <c r="DD1414" s="13" t="str">
        <f t="shared" si="299"/>
        <v/>
      </c>
      <c r="DE1414" s="13" t="str">
        <f t="shared" si="300"/>
        <v/>
      </c>
      <c r="DF1414" s="13" t="str">
        <f t="shared" si="301"/>
        <v/>
      </c>
      <c r="DG1414" s="40">
        <f t="shared" si="302"/>
        <v>0</v>
      </c>
      <c r="DH1414" s="13" t="str">
        <f t="shared" si="296"/>
        <v/>
      </c>
      <c r="DI1414" s="22" t="str">
        <f t="shared" si="297"/>
        <v/>
      </c>
      <c r="DJ1414" s="13" t="str">
        <f>IF(DI1414="","",RANK(DI1414,$DI$9:$DI$1415,1)+COUNTIF($DI$9:DI1414,DI1414)-1)</f>
        <v/>
      </c>
      <c r="DK1414" s="13" t="str">
        <f t="shared" si="298"/>
        <v/>
      </c>
      <c r="DL1414" s="13" t="str">
        <f t="shared" si="303"/>
        <v/>
      </c>
      <c r="DM1414" s="14" t="str">
        <f t="shared" si="304"/>
        <v/>
      </c>
      <c r="DN1414" s="13" t="str">
        <f t="shared" si="305"/>
        <v/>
      </c>
      <c r="DO1414" s="40">
        <f t="shared" si="306"/>
        <v>0</v>
      </c>
      <c r="DP1414" s="40"/>
      <c r="DQ1414" s="13" t="str">
        <f t="shared" si="307"/>
        <v/>
      </c>
      <c r="DR1414" s="13"/>
      <c r="DS1414" s="13"/>
    </row>
    <row r="1415" spans="1:138" x14ac:dyDescent="0.2">
      <c r="A1415" s="22"/>
      <c r="B1415" s="22"/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22"/>
      <c r="AH1415" s="22"/>
      <c r="AI1415" s="22"/>
      <c r="AJ1415" s="22"/>
      <c r="AK1415" s="22"/>
      <c r="AL1415" s="22"/>
      <c r="AM1415" s="22"/>
      <c r="AN1415" s="22"/>
      <c r="AO1415" s="22"/>
      <c r="AP1415" s="22"/>
      <c r="AQ1415" s="22"/>
      <c r="AR1415" s="22"/>
      <c r="AS1415" s="22"/>
      <c r="AT1415" s="22"/>
      <c r="AU1415" s="22"/>
      <c r="AV1415" s="22"/>
      <c r="AW1415" s="22"/>
      <c r="AX1415" s="22"/>
      <c r="AY1415" s="22"/>
      <c r="AZ1415" s="22"/>
      <c r="BA1415" s="22"/>
      <c r="BB1415" s="22"/>
      <c r="BC1415" s="22"/>
      <c r="BD1415" s="22"/>
      <c r="BE1415" s="22"/>
      <c r="BF1415" s="22"/>
      <c r="BG1415" s="22"/>
      <c r="BH1415" s="22"/>
      <c r="BI1415" s="22"/>
      <c r="BJ1415" s="22"/>
      <c r="BK1415" s="22"/>
      <c r="BL1415" s="22"/>
      <c r="BM1415" s="22"/>
      <c r="BN1415" s="22"/>
      <c r="BO1415" s="22"/>
      <c r="BP1415" s="22"/>
      <c r="BQ1415" s="22"/>
      <c r="BR1415" s="22"/>
      <c r="BS1415" s="22"/>
      <c r="BT1415" s="22"/>
      <c r="BU1415" s="22"/>
      <c r="BV1415" s="22"/>
      <c r="BW1415" s="22"/>
      <c r="BX1415" s="22"/>
      <c r="BY1415" s="22"/>
      <c r="BZ1415" s="22"/>
      <c r="CA1415" s="22"/>
      <c r="CB1415" s="22"/>
      <c r="CC1415" s="22"/>
      <c r="CD1415" s="22"/>
      <c r="CE1415" s="22"/>
      <c r="CF1415" s="22"/>
      <c r="CG1415" s="22"/>
      <c r="CH1415" s="22"/>
      <c r="CI1415" s="22"/>
      <c r="CJ1415" s="22"/>
      <c r="CK1415" s="22"/>
      <c r="CL1415" s="22"/>
      <c r="CM1415" s="22"/>
      <c r="CN1415" s="22"/>
      <c r="CO1415" s="22"/>
      <c r="CP1415" s="22"/>
      <c r="CQ1415" s="22"/>
      <c r="CR1415" s="22"/>
      <c r="CS1415" s="22"/>
      <c r="CT1415" s="22"/>
      <c r="CU1415" s="22"/>
      <c r="CV1415" s="22"/>
      <c r="CW1415" s="22"/>
      <c r="CX1415" s="22">
        <v>1407</v>
      </c>
      <c r="CY1415" s="13" t="s">
        <v>3035</v>
      </c>
      <c r="CZ1415" s="14" t="s">
        <v>2770</v>
      </c>
      <c r="DA1415" s="13" t="s">
        <v>95</v>
      </c>
      <c r="DB1415" s="13" t="s">
        <v>30</v>
      </c>
      <c r="DC1415" s="40"/>
      <c r="DD1415" s="13" t="str">
        <f t="shared" si="299"/>
        <v/>
      </c>
      <c r="DE1415" s="13" t="str">
        <f t="shared" si="300"/>
        <v/>
      </c>
      <c r="DF1415" s="13" t="str">
        <f t="shared" si="301"/>
        <v/>
      </c>
      <c r="DG1415" s="40">
        <f t="shared" si="302"/>
        <v>0</v>
      </c>
      <c r="DH1415" s="13" t="str">
        <f t="shared" si="296"/>
        <v/>
      </c>
      <c r="DI1415" s="22" t="str">
        <f t="shared" si="297"/>
        <v/>
      </c>
      <c r="DJ1415" s="13" t="str">
        <f>IF(DI1415="","",RANK(DI1415,$DI$9:$DI$1415,1)+COUNTIF($DI$9:DI1415,DI1415)-1)</f>
        <v/>
      </c>
      <c r="DK1415" s="13" t="str">
        <f t="shared" si="298"/>
        <v/>
      </c>
      <c r="DL1415" s="13" t="str">
        <f t="shared" si="303"/>
        <v/>
      </c>
      <c r="DM1415" s="14" t="str">
        <f t="shared" si="304"/>
        <v/>
      </c>
      <c r="DN1415" s="13" t="str">
        <f t="shared" si="305"/>
        <v/>
      </c>
      <c r="DO1415" s="40">
        <f t="shared" si="306"/>
        <v>0</v>
      </c>
      <c r="DP1415" s="40"/>
      <c r="DQ1415" s="13" t="str">
        <f t="shared" si="307"/>
        <v/>
      </c>
      <c r="DR1415" s="13"/>
      <c r="DS1415" s="13"/>
    </row>
    <row r="1416" spans="1:138" x14ac:dyDescent="0.2">
      <c r="DC1416" s="37"/>
      <c r="DJ1416" s="2" t="s">
        <v>3039</v>
      </c>
      <c r="DK1416" s="2" t="s">
        <v>3039</v>
      </c>
      <c r="DL1416" s="2" t="s">
        <v>3039</v>
      </c>
      <c r="DM1416" s="2" t="s">
        <v>3039</v>
      </c>
      <c r="DN1416" s="2" t="s">
        <v>3039</v>
      </c>
      <c r="DO1416" s="2" t="s">
        <v>3039</v>
      </c>
      <c r="DQ1416" s="2" t="s">
        <v>3039</v>
      </c>
      <c r="DT1416" s="2" t="s">
        <v>3039</v>
      </c>
      <c r="EF1416" s="2" t="s">
        <v>3039</v>
      </c>
      <c r="EG1416" s="2" t="s">
        <v>3039</v>
      </c>
      <c r="EH1416" s="2" t="s">
        <v>3039</v>
      </c>
    </row>
    <row r="1417" spans="1:138" x14ac:dyDescent="0.2">
      <c r="DC1417" s="37"/>
    </row>
    <row r="1418" spans="1:138" x14ac:dyDescent="0.2">
      <c r="DC1418" s="37"/>
    </row>
    <row r="1419" spans="1:138" x14ac:dyDescent="0.2">
      <c r="DC1419" s="37"/>
    </row>
    <row r="1420" spans="1:138" x14ac:dyDescent="0.2">
      <c r="DC1420" s="37"/>
    </row>
    <row r="1421" spans="1:138" x14ac:dyDescent="0.2">
      <c r="DC1421" s="37"/>
    </row>
    <row r="1422" spans="1:138" x14ac:dyDescent="0.2">
      <c r="DC1422" s="37"/>
    </row>
    <row r="1423" spans="1:138" x14ac:dyDescent="0.2">
      <c r="DC1423" s="37"/>
    </row>
    <row r="1424" spans="1:138" x14ac:dyDescent="0.2">
      <c r="DC1424" s="37"/>
    </row>
    <row r="1425" spans="107:107" x14ac:dyDescent="0.2">
      <c r="DC1425" s="37"/>
    </row>
    <row r="1426" spans="107:107" x14ac:dyDescent="0.2">
      <c r="DC1426" s="37"/>
    </row>
    <row r="1427" spans="107:107" x14ac:dyDescent="0.2">
      <c r="DC1427" s="37"/>
    </row>
    <row r="1428" spans="107:107" x14ac:dyDescent="0.2">
      <c r="DC1428" s="37"/>
    </row>
    <row r="1429" spans="107:107" x14ac:dyDescent="0.2">
      <c r="DC1429" s="37"/>
    </row>
    <row r="1430" spans="107:107" x14ac:dyDescent="0.2">
      <c r="DC1430" s="37"/>
    </row>
    <row r="1431" spans="107:107" x14ac:dyDescent="0.2">
      <c r="DC1431" s="37"/>
    </row>
    <row r="1432" spans="107:107" x14ac:dyDescent="0.2">
      <c r="DC1432" s="37"/>
    </row>
    <row r="1433" spans="107:107" x14ac:dyDescent="0.2">
      <c r="DC1433" s="37"/>
    </row>
    <row r="1434" spans="107:107" x14ac:dyDescent="0.2">
      <c r="DC1434" s="37"/>
    </row>
    <row r="1435" spans="107:107" x14ac:dyDescent="0.2">
      <c r="DC1435" s="37"/>
    </row>
    <row r="1436" spans="107:107" x14ac:dyDescent="0.2">
      <c r="DC1436" s="37"/>
    </row>
    <row r="1437" spans="107:107" x14ac:dyDescent="0.2">
      <c r="DC1437" s="37"/>
    </row>
    <row r="1438" spans="107:107" x14ac:dyDescent="0.2">
      <c r="DC1438" s="37"/>
    </row>
    <row r="1439" spans="107:107" x14ac:dyDescent="0.2">
      <c r="DC1439" s="37"/>
    </row>
    <row r="1440" spans="107:107" x14ac:dyDescent="0.2">
      <c r="DC1440" s="37"/>
    </row>
    <row r="1441" spans="107:107" x14ac:dyDescent="0.2">
      <c r="DC1441" s="37"/>
    </row>
    <row r="1442" spans="107:107" x14ac:dyDescent="0.2">
      <c r="DC1442" s="37"/>
    </row>
    <row r="1443" spans="107:107" x14ac:dyDescent="0.2">
      <c r="DC1443" s="37"/>
    </row>
    <row r="1444" spans="107:107" x14ac:dyDescent="0.2">
      <c r="DC1444" s="37"/>
    </row>
    <row r="1445" spans="107:107" x14ac:dyDescent="0.2">
      <c r="DC1445" s="37"/>
    </row>
    <row r="1446" spans="107:107" x14ac:dyDescent="0.2">
      <c r="DC1446" s="37"/>
    </row>
    <row r="1447" spans="107:107" x14ac:dyDescent="0.2">
      <c r="DC1447" s="37"/>
    </row>
    <row r="1448" spans="107:107" x14ac:dyDescent="0.2">
      <c r="DC1448" s="37"/>
    </row>
    <row r="1449" spans="107:107" x14ac:dyDescent="0.2">
      <c r="DC1449" s="37"/>
    </row>
    <row r="1450" spans="107:107" x14ac:dyDescent="0.2">
      <c r="DC1450" s="37"/>
    </row>
    <row r="1451" spans="107:107" x14ac:dyDescent="0.2">
      <c r="DC1451" s="37"/>
    </row>
    <row r="1452" spans="107:107" x14ac:dyDescent="0.2">
      <c r="DC1452" s="37"/>
    </row>
    <row r="1453" spans="107:107" x14ac:dyDescent="0.2">
      <c r="DC1453" s="37"/>
    </row>
    <row r="1454" spans="107:107" x14ac:dyDescent="0.2">
      <c r="DC1454" s="37"/>
    </row>
    <row r="1455" spans="107:107" x14ac:dyDescent="0.2">
      <c r="DC1455" s="37"/>
    </row>
    <row r="1456" spans="107:107" x14ac:dyDescent="0.2">
      <c r="DC1456" s="37"/>
    </row>
    <row r="1457" spans="107:107" x14ac:dyDescent="0.2">
      <c r="DC1457" s="37"/>
    </row>
    <row r="1458" spans="107:107" x14ac:dyDescent="0.2">
      <c r="DC1458" s="37"/>
    </row>
    <row r="1459" spans="107:107" x14ac:dyDescent="0.2">
      <c r="DC1459" s="37"/>
    </row>
    <row r="1460" spans="107:107" x14ac:dyDescent="0.2">
      <c r="DC1460" s="37"/>
    </row>
    <row r="1461" spans="107:107" x14ac:dyDescent="0.2">
      <c r="DC1461" s="37"/>
    </row>
    <row r="1462" spans="107:107" x14ac:dyDescent="0.2">
      <c r="DC1462" s="37"/>
    </row>
    <row r="1463" spans="107:107" x14ac:dyDescent="0.2">
      <c r="DC1463" s="37"/>
    </row>
    <row r="1464" spans="107:107" x14ac:dyDescent="0.2">
      <c r="DC1464" s="37"/>
    </row>
    <row r="1465" spans="107:107" x14ac:dyDescent="0.2">
      <c r="DC1465" s="37"/>
    </row>
    <row r="1466" spans="107:107" x14ac:dyDescent="0.2">
      <c r="DC1466" s="37"/>
    </row>
    <row r="1467" spans="107:107" x14ac:dyDescent="0.2">
      <c r="DC1467" s="37"/>
    </row>
    <row r="1468" spans="107:107" x14ac:dyDescent="0.2">
      <c r="DC1468" s="37"/>
    </row>
    <row r="1469" spans="107:107" x14ac:dyDescent="0.2">
      <c r="DC1469" s="37"/>
    </row>
    <row r="1470" spans="107:107" x14ac:dyDescent="0.2">
      <c r="DC1470" s="37"/>
    </row>
    <row r="1471" spans="107:107" x14ac:dyDescent="0.2">
      <c r="DC1471" s="37"/>
    </row>
    <row r="1472" spans="107:107" x14ac:dyDescent="0.2">
      <c r="DC1472" s="37"/>
    </row>
    <row r="1473" spans="107:107" x14ac:dyDescent="0.2">
      <c r="DC1473" s="37"/>
    </row>
    <row r="1474" spans="107:107" x14ac:dyDescent="0.2">
      <c r="DC1474" s="37"/>
    </row>
    <row r="1475" spans="107:107" x14ac:dyDescent="0.2">
      <c r="DC1475" s="37"/>
    </row>
    <row r="1476" spans="107:107" x14ac:dyDescent="0.2">
      <c r="DC1476" s="37"/>
    </row>
    <row r="1477" spans="107:107" x14ac:dyDescent="0.2">
      <c r="DC1477" s="37"/>
    </row>
    <row r="1478" spans="107:107" x14ac:dyDescent="0.2">
      <c r="DC1478" s="37"/>
    </row>
    <row r="1479" spans="107:107" x14ac:dyDescent="0.2">
      <c r="DC1479" s="37"/>
    </row>
    <row r="1480" spans="107:107" x14ac:dyDescent="0.2">
      <c r="DC1480" s="37"/>
    </row>
    <row r="1481" spans="107:107" x14ac:dyDescent="0.2">
      <c r="DC1481" s="37"/>
    </row>
    <row r="1482" spans="107:107" x14ac:dyDescent="0.2">
      <c r="DC1482" s="37"/>
    </row>
    <row r="1483" spans="107:107" x14ac:dyDescent="0.2">
      <c r="DC1483" s="37"/>
    </row>
    <row r="1484" spans="107:107" x14ac:dyDescent="0.2">
      <c r="DC1484" s="37"/>
    </row>
    <row r="1485" spans="107:107" x14ac:dyDescent="0.2">
      <c r="DC1485" s="37"/>
    </row>
    <row r="1486" spans="107:107" x14ac:dyDescent="0.2">
      <c r="DC1486" s="37"/>
    </row>
    <row r="1487" spans="107:107" x14ac:dyDescent="0.2">
      <c r="DC1487" s="37"/>
    </row>
    <row r="1488" spans="107:107" x14ac:dyDescent="0.2">
      <c r="DC1488" s="37"/>
    </row>
    <row r="1489" spans="107:107" x14ac:dyDescent="0.2">
      <c r="DC1489" s="37"/>
    </row>
    <row r="1490" spans="107:107" x14ac:dyDescent="0.2">
      <c r="DC1490" s="37"/>
    </row>
    <row r="1491" spans="107:107" x14ac:dyDescent="0.2">
      <c r="DC1491" s="37"/>
    </row>
    <row r="1492" spans="107:107" x14ac:dyDescent="0.2">
      <c r="DC1492" s="37"/>
    </row>
    <row r="1493" spans="107:107" x14ac:dyDescent="0.2">
      <c r="DC1493" s="37"/>
    </row>
    <row r="1494" spans="107:107" x14ac:dyDescent="0.2">
      <c r="DC1494" s="37"/>
    </row>
    <row r="1495" spans="107:107" x14ac:dyDescent="0.2">
      <c r="DC1495" s="37"/>
    </row>
    <row r="1496" spans="107:107" x14ac:dyDescent="0.2">
      <c r="DC1496" s="37"/>
    </row>
    <row r="1497" spans="107:107" x14ac:dyDescent="0.2">
      <c r="DC1497" s="37"/>
    </row>
    <row r="1498" spans="107:107" x14ac:dyDescent="0.2">
      <c r="DC1498" s="37"/>
    </row>
    <row r="1499" spans="107:107" x14ac:dyDescent="0.2">
      <c r="DC1499" s="37"/>
    </row>
    <row r="1500" spans="107:107" x14ac:dyDescent="0.2">
      <c r="DC1500" s="37"/>
    </row>
    <row r="1501" spans="107:107" x14ac:dyDescent="0.2">
      <c r="DC1501" s="37"/>
    </row>
    <row r="1502" spans="107:107" x14ac:dyDescent="0.2">
      <c r="DC1502" s="37"/>
    </row>
    <row r="1503" spans="107:107" x14ac:dyDescent="0.2">
      <c r="DC1503" s="37"/>
    </row>
    <row r="1504" spans="107:107" x14ac:dyDescent="0.2">
      <c r="DC1504" s="37"/>
    </row>
    <row r="1505" spans="107:107" x14ac:dyDescent="0.2">
      <c r="DC1505" s="37"/>
    </row>
    <row r="1506" spans="107:107" x14ac:dyDescent="0.2">
      <c r="DC1506" s="37"/>
    </row>
    <row r="1507" spans="107:107" x14ac:dyDescent="0.2">
      <c r="DC1507" s="37"/>
    </row>
    <row r="1508" spans="107:107" x14ac:dyDescent="0.2">
      <c r="DC1508" s="37"/>
    </row>
    <row r="1509" spans="107:107" x14ac:dyDescent="0.2">
      <c r="DC1509" s="37"/>
    </row>
    <row r="1510" spans="107:107" x14ac:dyDescent="0.2">
      <c r="DC1510" s="37"/>
    </row>
    <row r="1511" spans="107:107" x14ac:dyDescent="0.2">
      <c r="DC1511" s="37"/>
    </row>
    <row r="1512" spans="107:107" x14ac:dyDescent="0.2">
      <c r="DC1512" s="37"/>
    </row>
    <row r="1513" spans="107:107" x14ac:dyDescent="0.2">
      <c r="DC1513" s="37"/>
    </row>
    <row r="1514" spans="107:107" x14ac:dyDescent="0.2">
      <c r="DC1514" s="37"/>
    </row>
    <row r="1515" spans="107:107" x14ac:dyDescent="0.2">
      <c r="DC1515" s="37"/>
    </row>
    <row r="1516" spans="107:107" x14ac:dyDescent="0.2">
      <c r="DC1516" s="37"/>
    </row>
    <row r="1517" spans="107:107" x14ac:dyDescent="0.2">
      <c r="DC1517" s="37"/>
    </row>
    <row r="1518" spans="107:107" x14ac:dyDescent="0.2">
      <c r="DC1518" s="37"/>
    </row>
    <row r="1519" spans="107:107" x14ac:dyDescent="0.2">
      <c r="DC1519" s="37"/>
    </row>
    <row r="1520" spans="107:107" x14ac:dyDescent="0.2">
      <c r="DC1520" s="37"/>
    </row>
    <row r="1521" spans="107:107" x14ac:dyDescent="0.2">
      <c r="DC1521" s="37"/>
    </row>
    <row r="1522" spans="107:107" x14ac:dyDescent="0.2">
      <c r="DC1522" s="37"/>
    </row>
    <row r="1523" spans="107:107" x14ac:dyDescent="0.2">
      <c r="DC1523" s="37"/>
    </row>
    <row r="1524" spans="107:107" x14ac:dyDescent="0.2">
      <c r="DC1524" s="37"/>
    </row>
    <row r="1525" spans="107:107" x14ac:dyDescent="0.2">
      <c r="DC1525" s="37"/>
    </row>
    <row r="1526" spans="107:107" x14ac:dyDescent="0.2">
      <c r="DC1526" s="37"/>
    </row>
    <row r="1527" spans="107:107" x14ac:dyDescent="0.2">
      <c r="DC1527" s="37"/>
    </row>
    <row r="1528" spans="107:107" x14ac:dyDescent="0.2">
      <c r="DC1528" s="37"/>
    </row>
    <row r="1529" spans="107:107" x14ac:dyDescent="0.2">
      <c r="DC1529" s="37"/>
    </row>
    <row r="1530" spans="107:107" x14ac:dyDescent="0.2">
      <c r="DC1530" s="37"/>
    </row>
    <row r="1531" spans="107:107" x14ac:dyDescent="0.2">
      <c r="DC1531" s="37"/>
    </row>
    <row r="1532" spans="107:107" x14ac:dyDescent="0.2">
      <c r="DC1532" s="37"/>
    </row>
    <row r="1533" spans="107:107" x14ac:dyDescent="0.2">
      <c r="DC1533" s="37"/>
    </row>
    <row r="1534" spans="107:107" x14ac:dyDescent="0.2">
      <c r="DC1534" s="37"/>
    </row>
    <row r="1535" spans="107:107" x14ac:dyDescent="0.2">
      <c r="DC1535" s="37"/>
    </row>
    <row r="1536" spans="107:107" x14ac:dyDescent="0.2">
      <c r="DC1536" s="37"/>
    </row>
    <row r="1537" spans="107:107" x14ac:dyDescent="0.2">
      <c r="DC1537" s="37"/>
    </row>
    <row r="1538" spans="107:107" x14ac:dyDescent="0.2">
      <c r="DC1538" s="37"/>
    </row>
    <row r="1539" spans="107:107" x14ac:dyDescent="0.2">
      <c r="DC1539" s="37"/>
    </row>
    <row r="1540" spans="107:107" x14ac:dyDescent="0.2">
      <c r="DC1540" s="37"/>
    </row>
    <row r="1541" spans="107:107" x14ac:dyDescent="0.2">
      <c r="DC1541" s="37"/>
    </row>
    <row r="1542" spans="107:107" x14ac:dyDescent="0.2">
      <c r="DC1542" s="37"/>
    </row>
    <row r="1543" spans="107:107" x14ac:dyDescent="0.2">
      <c r="DC1543" s="37"/>
    </row>
    <row r="1544" spans="107:107" x14ac:dyDescent="0.2">
      <c r="DC1544" s="37"/>
    </row>
    <row r="1545" spans="107:107" x14ac:dyDescent="0.2">
      <c r="DC1545" s="37"/>
    </row>
    <row r="1546" spans="107:107" x14ac:dyDescent="0.2">
      <c r="DC1546" s="37"/>
    </row>
    <row r="1547" spans="107:107" x14ac:dyDescent="0.2">
      <c r="DC1547" s="37"/>
    </row>
    <row r="1548" spans="107:107" x14ac:dyDescent="0.2">
      <c r="DC1548" s="37"/>
    </row>
    <row r="1549" spans="107:107" x14ac:dyDescent="0.2">
      <c r="DC1549" s="37"/>
    </row>
    <row r="1550" spans="107:107" x14ac:dyDescent="0.2">
      <c r="DC1550" s="37"/>
    </row>
    <row r="1551" spans="107:107" x14ac:dyDescent="0.2">
      <c r="DC1551" s="37"/>
    </row>
    <row r="1552" spans="107:107" x14ac:dyDescent="0.2">
      <c r="DC1552" s="37"/>
    </row>
    <row r="1553" spans="107:107" x14ac:dyDescent="0.2">
      <c r="DC1553" s="37"/>
    </row>
    <row r="1554" spans="107:107" x14ac:dyDescent="0.2">
      <c r="DC1554" s="37"/>
    </row>
    <row r="1555" spans="107:107" x14ac:dyDescent="0.2">
      <c r="DC1555" s="37"/>
    </row>
    <row r="1556" spans="107:107" x14ac:dyDescent="0.2">
      <c r="DC1556" s="37"/>
    </row>
    <row r="1557" spans="107:107" x14ac:dyDescent="0.2">
      <c r="DC1557" s="37"/>
    </row>
    <row r="1558" spans="107:107" x14ac:dyDescent="0.2">
      <c r="DC1558" s="37"/>
    </row>
    <row r="1559" spans="107:107" x14ac:dyDescent="0.2">
      <c r="DC1559" s="37"/>
    </row>
    <row r="1560" spans="107:107" x14ac:dyDescent="0.2">
      <c r="DC1560" s="37"/>
    </row>
    <row r="1561" spans="107:107" x14ac:dyDescent="0.2">
      <c r="DC1561" s="37"/>
    </row>
    <row r="1562" spans="107:107" x14ac:dyDescent="0.2">
      <c r="DC1562" s="37"/>
    </row>
    <row r="1563" spans="107:107" x14ac:dyDescent="0.2">
      <c r="DC1563" s="37"/>
    </row>
    <row r="1564" spans="107:107" x14ac:dyDescent="0.2">
      <c r="DC1564" s="37"/>
    </row>
    <row r="1565" spans="107:107" x14ac:dyDescent="0.2">
      <c r="DC1565" s="37"/>
    </row>
    <row r="1566" spans="107:107" x14ac:dyDescent="0.2">
      <c r="DC1566" s="37"/>
    </row>
    <row r="1567" spans="107:107" x14ac:dyDescent="0.2">
      <c r="DC1567" s="37"/>
    </row>
    <row r="1568" spans="107:107" x14ac:dyDescent="0.2">
      <c r="DC1568" s="37"/>
    </row>
    <row r="1569" spans="107:107" x14ac:dyDescent="0.2">
      <c r="DC1569" s="37"/>
    </row>
    <row r="1570" spans="107:107" x14ac:dyDescent="0.2">
      <c r="DC1570" s="37"/>
    </row>
    <row r="1571" spans="107:107" x14ac:dyDescent="0.2">
      <c r="DC1571" s="37"/>
    </row>
    <row r="1572" spans="107:107" x14ac:dyDescent="0.2">
      <c r="DC1572" s="37"/>
    </row>
    <row r="1573" spans="107:107" x14ac:dyDescent="0.2">
      <c r="DC1573" s="37"/>
    </row>
    <row r="1574" spans="107:107" x14ac:dyDescent="0.2">
      <c r="DC1574" s="37"/>
    </row>
    <row r="1575" spans="107:107" x14ac:dyDescent="0.2">
      <c r="DC1575" s="37"/>
    </row>
    <row r="1576" spans="107:107" x14ac:dyDescent="0.2">
      <c r="DC1576" s="37"/>
    </row>
    <row r="1577" spans="107:107" x14ac:dyDescent="0.2">
      <c r="DC1577" s="37"/>
    </row>
    <row r="1578" spans="107:107" x14ac:dyDescent="0.2">
      <c r="DC1578" s="37"/>
    </row>
    <row r="1579" spans="107:107" x14ac:dyDescent="0.2">
      <c r="DC1579" s="37"/>
    </row>
    <row r="1580" spans="107:107" x14ac:dyDescent="0.2">
      <c r="DC1580" s="37"/>
    </row>
    <row r="1581" spans="107:107" x14ac:dyDescent="0.2">
      <c r="DC1581" s="37"/>
    </row>
    <row r="1582" spans="107:107" x14ac:dyDescent="0.2">
      <c r="DC1582" s="37"/>
    </row>
    <row r="1583" spans="107:107" x14ac:dyDescent="0.2">
      <c r="DC1583" s="37"/>
    </row>
    <row r="1584" spans="107:107" x14ac:dyDescent="0.2">
      <c r="DC1584" s="37"/>
    </row>
    <row r="1585" spans="107:107" x14ac:dyDescent="0.2">
      <c r="DC1585" s="37"/>
    </row>
    <row r="1586" spans="107:107" x14ac:dyDescent="0.2">
      <c r="DC1586" s="37"/>
    </row>
    <row r="1587" spans="107:107" x14ac:dyDescent="0.2">
      <c r="DC1587" s="37"/>
    </row>
    <row r="1588" spans="107:107" x14ac:dyDescent="0.2">
      <c r="DC1588" s="37"/>
    </row>
    <row r="1589" spans="107:107" x14ac:dyDescent="0.2">
      <c r="DC1589" s="37"/>
    </row>
    <row r="1590" spans="107:107" x14ac:dyDescent="0.2">
      <c r="DC1590" s="37"/>
    </row>
    <row r="1591" spans="107:107" x14ac:dyDescent="0.2">
      <c r="DC1591" s="37"/>
    </row>
    <row r="1592" spans="107:107" x14ac:dyDescent="0.2">
      <c r="DC1592" s="37"/>
    </row>
    <row r="1593" spans="107:107" x14ac:dyDescent="0.2">
      <c r="DC1593" s="37"/>
    </row>
    <row r="1594" spans="107:107" x14ac:dyDescent="0.2">
      <c r="DC1594" s="37"/>
    </row>
    <row r="1595" spans="107:107" x14ac:dyDescent="0.2">
      <c r="DC1595" s="37"/>
    </row>
    <row r="1596" spans="107:107" x14ac:dyDescent="0.2">
      <c r="DC1596" s="37"/>
    </row>
    <row r="1597" spans="107:107" x14ac:dyDescent="0.2">
      <c r="DC1597" s="37"/>
    </row>
    <row r="1598" spans="107:107" x14ac:dyDescent="0.2">
      <c r="DC1598" s="37"/>
    </row>
    <row r="1599" spans="107:107" x14ac:dyDescent="0.2">
      <c r="DC1599" s="37"/>
    </row>
    <row r="1600" spans="107:107" x14ac:dyDescent="0.2">
      <c r="DC1600" s="37"/>
    </row>
    <row r="1601" spans="107:107" x14ac:dyDescent="0.2">
      <c r="DC1601" s="37"/>
    </row>
    <row r="1602" spans="107:107" x14ac:dyDescent="0.2">
      <c r="DC1602" s="37"/>
    </row>
    <row r="1603" spans="107:107" x14ac:dyDescent="0.2">
      <c r="DC1603" s="37"/>
    </row>
    <row r="1604" spans="107:107" x14ac:dyDescent="0.2">
      <c r="DC1604" s="37"/>
    </row>
    <row r="1605" spans="107:107" x14ac:dyDescent="0.2">
      <c r="DC1605" s="37"/>
    </row>
    <row r="1606" spans="107:107" x14ac:dyDescent="0.2">
      <c r="DC1606" s="37"/>
    </row>
    <row r="1607" spans="107:107" x14ac:dyDescent="0.2">
      <c r="DC1607" s="37"/>
    </row>
    <row r="1608" spans="107:107" x14ac:dyDescent="0.2">
      <c r="DC1608" s="37"/>
    </row>
    <row r="1609" spans="107:107" x14ac:dyDescent="0.2">
      <c r="DC1609" s="37"/>
    </row>
    <row r="1610" spans="107:107" x14ac:dyDescent="0.2">
      <c r="DC1610" s="37"/>
    </row>
    <row r="1611" spans="107:107" x14ac:dyDescent="0.2">
      <c r="DC1611" s="37"/>
    </row>
    <row r="1612" spans="107:107" x14ac:dyDescent="0.2">
      <c r="DC1612" s="37"/>
    </row>
    <row r="1613" spans="107:107" x14ac:dyDescent="0.2">
      <c r="DC1613" s="37"/>
    </row>
    <row r="1614" spans="107:107" x14ac:dyDescent="0.2">
      <c r="DC1614" s="37"/>
    </row>
    <row r="1615" spans="107:107" x14ac:dyDescent="0.2">
      <c r="DC1615" s="37"/>
    </row>
    <row r="1616" spans="107:107" x14ac:dyDescent="0.2">
      <c r="DC1616" s="37"/>
    </row>
    <row r="1617" spans="107:107" x14ac:dyDescent="0.2">
      <c r="DC1617" s="37"/>
    </row>
    <row r="1618" spans="107:107" x14ac:dyDescent="0.2">
      <c r="DC1618" s="37"/>
    </row>
    <row r="1619" spans="107:107" x14ac:dyDescent="0.2">
      <c r="DC1619" s="37"/>
    </row>
    <row r="1620" spans="107:107" x14ac:dyDescent="0.2">
      <c r="DC1620" s="37"/>
    </row>
    <row r="1621" spans="107:107" x14ac:dyDescent="0.2">
      <c r="DC1621" s="37"/>
    </row>
    <row r="1622" spans="107:107" x14ac:dyDescent="0.2">
      <c r="DC1622" s="37"/>
    </row>
    <row r="1623" spans="107:107" x14ac:dyDescent="0.2">
      <c r="DC1623" s="37"/>
    </row>
    <row r="1624" spans="107:107" x14ac:dyDescent="0.2">
      <c r="DC1624" s="37"/>
    </row>
    <row r="1625" spans="107:107" x14ac:dyDescent="0.2">
      <c r="DC1625" s="37"/>
    </row>
    <row r="1626" spans="107:107" x14ac:dyDescent="0.2">
      <c r="DC1626" s="37"/>
    </row>
    <row r="1627" spans="107:107" x14ac:dyDescent="0.2">
      <c r="DC1627" s="37"/>
    </row>
    <row r="1628" spans="107:107" x14ac:dyDescent="0.2">
      <c r="DC1628" s="37"/>
    </row>
    <row r="1629" spans="107:107" x14ac:dyDescent="0.2">
      <c r="DC1629" s="37"/>
    </row>
    <row r="1630" spans="107:107" x14ac:dyDescent="0.2">
      <c r="DC1630" s="37"/>
    </row>
    <row r="1631" spans="107:107" x14ac:dyDescent="0.2">
      <c r="DC1631" s="37"/>
    </row>
    <row r="1632" spans="107:107" x14ac:dyDescent="0.2">
      <c r="DC1632" s="37"/>
    </row>
    <row r="1633" spans="107:107" x14ac:dyDescent="0.2">
      <c r="DC1633" s="37"/>
    </row>
    <row r="1634" spans="107:107" x14ac:dyDescent="0.2">
      <c r="DC1634" s="37"/>
    </row>
    <row r="1635" spans="107:107" x14ac:dyDescent="0.2">
      <c r="DC1635" s="37"/>
    </row>
    <row r="1636" spans="107:107" x14ac:dyDescent="0.2">
      <c r="DC1636" s="37"/>
    </row>
    <row r="1637" spans="107:107" x14ac:dyDescent="0.2">
      <c r="DC1637" s="37"/>
    </row>
    <row r="1638" spans="107:107" x14ac:dyDescent="0.2">
      <c r="DC1638" s="37"/>
    </row>
    <row r="1639" spans="107:107" x14ac:dyDescent="0.2">
      <c r="DC1639" s="37"/>
    </row>
    <row r="1640" spans="107:107" x14ac:dyDescent="0.2">
      <c r="DC1640" s="37"/>
    </row>
    <row r="1641" spans="107:107" x14ac:dyDescent="0.2">
      <c r="DC1641" s="37"/>
    </row>
    <row r="1642" spans="107:107" x14ac:dyDescent="0.2">
      <c r="DC1642" s="37"/>
    </row>
    <row r="1643" spans="107:107" x14ac:dyDescent="0.2">
      <c r="DC1643" s="37"/>
    </row>
    <row r="1644" spans="107:107" x14ac:dyDescent="0.2">
      <c r="DC1644" s="37"/>
    </row>
    <row r="1645" spans="107:107" x14ac:dyDescent="0.2">
      <c r="DC1645" s="37"/>
    </row>
    <row r="1646" spans="107:107" x14ac:dyDescent="0.2">
      <c r="DC1646" s="37"/>
    </row>
    <row r="1647" spans="107:107" x14ac:dyDescent="0.2">
      <c r="DC1647" s="37"/>
    </row>
    <row r="1648" spans="107:107" x14ac:dyDescent="0.2">
      <c r="DC1648" s="37"/>
    </row>
    <row r="1649" spans="107:107" x14ac:dyDescent="0.2">
      <c r="DC1649" s="37"/>
    </row>
    <row r="1650" spans="107:107" x14ac:dyDescent="0.2">
      <c r="DC1650" s="37"/>
    </row>
    <row r="1651" spans="107:107" x14ac:dyDescent="0.2">
      <c r="DC1651" s="37"/>
    </row>
    <row r="1652" spans="107:107" x14ac:dyDescent="0.2">
      <c r="DC1652" s="37"/>
    </row>
    <row r="1653" spans="107:107" x14ac:dyDescent="0.2">
      <c r="DC1653" s="37"/>
    </row>
    <row r="1654" spans="107:107" x14ac:dyDescent="0.2">
      <c r="DC1654" s="37"/>
    </row>
    <row r="1655" spans="107:107" x14ac:dyDescent="0.2">
      <c r="DC1655" s="37"/>
    </row>
    <row r="1656" spans="107:107" x14ac:dyDescent="0.2">
      <c r="DC1656" s="37"/>
    </row>
    <row r="1657" spans="107:107" x14ac:dyDescent="0.2">
      <c r="DC1657" s="37"/>
    </row>
    <row r="1658" spans="107:107" x14ac:dyDescent="0.2">
      <c r="DC1658" s="37"/>
    </row>
    <row r="1659" spans="107:107" x14ac:dyDescent="0.2">
      <c r="DC1659" s="37"/>
    </row>
    <row r="1660" spans="107:107" x14ac:dyDescent="0.2">
      <c r="DC1660" s="37"/>
    </row>
    <row r="1661" spans="107:107" x14ac:dyDescent="0.2">
      <c r="DC1661" s="37"/>
    </row>
    <row r="1662" spans="107:107" x14ac:dyDescent="0.2">
      <c r="DC1662" s="37"/>
    </row>
    <row r="1663" spans="107:107" x14ac:dyDescent="0.2">
      <c r="DC1663" s="37"/>
    </row>
    <row r="1664" spans="107:107" x14ac:dyDescent="0.2">
      <c r="DC1664" s="37"/>
    </row>
    <row r="1665" spans="107:107" x14ac:dyDescent="0.2">
      <c r="DC1665" s="37"/>
    </row>
    <row r="1666" spans="107:107" x14ac:dyDescent="0.2">
      <c r="DC1666" s="37"/>
    </row>
    <row r="1667" spans="107:107" x14ac:dyDescent="0.2">
      <c r="DC1667" s="37"/>
    </row>
    <row r="1668" spans="107:107" x14ac:dyDescent="0.2">
      <c r="DC1668" s="37"/>
    </row>
    <row r="1669" spans="107:107" x14ac:dyDescent="0.2">
      <c r="DC1669" s="37"/>
    </row>
    <row r="1670" spans="107:107" x14ac:dyDescent="0.2">
      <c r="DC1670" s="37"/>
    </row>
    <row r="1671" spans="107:107" x14ac:dyDescent="0.2">
      <c r="DC1671" s="37"/>
    </row>
    <row r="1672" spans="107:107" x14ac:dyDescent="0.2">
      <c r="DC1672" s="37"/>
    </row>
    <row r="1673" spans="107:107" x14ac:dyDescent="0.2">
      <c r="DC1673" s="37"/>
    </row>
    <row r="1674" spans="107:107" x14ac:dyDescent="0.2">
      <c r="DC1674" s="37"/>
    </row>
    <row r="1675" spans="107:107" x14ac:dyDescent="0.2">
      <c r="DC1675" s="37"/>
    </row>
    <row r="1676" spans="107:107" x14ac:dyDescent="0.2">
      <c r="DC1676" s="37"/>
    </row>
    <row r="1677" spans="107:107" x14ac:dyDescent="0.2">
      <c r="DC1677" s="37"/>
    </row>
    <row r="1678" spans="107:107" x14ac:dyDescent="0.2">
      <c r="DC1678" s="37"/>
    </row>
    <row r="1679" spans="107:107" x14ac:dyDescent="0.2">
      <c r="DC1679" s="37"/>
    </row>
    <row r="1680" spans="107:107" x14ac:dyDescent="0.2">
      <c r="DC1680" s="37"/>
    </row>
    <row r="1681" spans="107:107" x14ac:dyDescent="0.2">
      <c r="DC1681" s="37"/>
    </row>
    <row r="1682" spans="107:107" x14ac:dyDescent="0.2">
      <c r="DC1682" s="37"/>
    </row>
    <row r="1683" spans="107:107" x14ac:dyDescent="0.2">
      <c r="DC1683" s="37"/>
    </row>
    <row r="1684" spans="107:107" x14ac:dyDescent="0.2">
      <c r="DC1684" s="37"/>
    </row>
    <row r="1685" spans="107:107" x14ac:dyDescent="0.2">
      <c r="DC1685" s="37"/>
    </row>
    <row r="1686" spans="107:107" x14ac:dyDescent="0.2">
      <c r="DC1686" s="37"/>
    </row>
    <row r="1687" spans="107:107" x14ac:dyDescent="0.2">
      <c r="DC1687" s="37"/>
    </row>
    <row r="1688" spans="107:107" x14ac:dyDescent="0.2">
      <c r="DC1688" s="37"/>
    </row>
    <row r="1689" spans="107:107" x14ac:dyDescent="0.2">
      <c r="DC1689" s="37"/>
    </row>
    <row r="1690" spans="107:107" x14ac:dyDescent="0.2">
      <c r="DC1690" s="37"/>
    </row>
    <row r="1691" spans="107:107" x14ac:dyDescent="0.2">
      <c r="DC1691" s="37"/>
    </row>
    <row r="1692" spans="107:107" x14ac:dyDescent="0.2">
      <c r="DC1692" s="37"/>
    </row>
    <row r="1693" spans="107:107" x14ac:dyDescent="0.2">
      <c r="DC1693" s="37"/>
    </row>
    <row r="1694" spans="107:107" x14ac:dyDescent="0.2">
      <c r="DC1694" s="37"/>
    </row>
    <row r="1695" spans="107:107" x14ac:dyDescent="0.2">
      <c r="DC1695" s="37"/>
    </row>
    <row r="1696" spans="107:107" x14ac:dyDescent="0.2">
      <c r="DC1696" s="37"/>
    </row>
    <row r="1697" spans="107:107" x14ac:dyDescent="0.2">
      <c r="DC1697" s="37"/>
    </row>
    <row r="1698" spans="107:107" x14ac:dyDescent="0.2">
      <c r="DC1698" s="37"/>
    </row>
    <row r="1699" spans="107:107" x14ac:dyDescent="0.2">
      <c r="DC1699" s="37"/>
    </row>
    <row r="1700" spans="107:107" x14ac:dyDescent="0.2">
      <c r="DC1700" s="37"/>
    </row>
    <row r="1701" spans="107:107" x14ac:dyDescent="0.2">
      <c r="DC1701" s="37"/>
    </row>
    <row r="1702" spans="107:107" x14ac:dyDescent="0.2">
      <c r="DC1702" s="37"/>
    </row>
    <row r="1703" spans="107:107" x14ac:dyDescent="0.2">
      <c r="DC1703" s="37"/>
    </row>
    <row r="1704" spans="107:107" x14ac:dyDescent="0.2">
      <c r="DC1704" s="37"/>
    </row>
    <row r="1705" spans="107:107" x14ac:dyDescent="0.2">
      <c r="DC1705" s="37"/>
    </row>
    <row r="1706" spans="107:107" x14ac:dyDescent="0.2">
      <c r="DC1706" s="37"/>
    </row>
    <row r="1707" spans="107:107" x14ac:dyDescent="0.2">
      <c r="DC1707" s="37"/>
    </row>
    <row r="1708" spans="107:107" x14ac:dyDescent="0.2">
      <c r="DC1708" s="37"/>
    </row>
    <row r="1709" spans="107:107" x14ac:dyDescent="0.2">
      <c r="DC1709" s="37"/>
    </row>
    <row r="1710" spans="107:107" x14ac:dyDescent="0.2">
      <c r="DC1710" s="37"/>
    </row>
    <row r="1711" spans="107:107" x14ac:dyDescent="0.2">
      <c r="DC1711" s="37"/>
    </row>
    <row r="1712" spans="107:107" x14ac:dyDescent="0.2">
      <c r="DC1712" s="37"/>
    </row>
    <row r="1713" spans="107:107" x14ac:dyDescent="0.2">
      <c r="DC1713" s="37"/>
    </row>
    <row r="1714" spans="107:107" x14ac:dyDescent="0.2">
      <c r="DC1714" s="37"/>
    </row>
    <row r="1715" spans="107:107" x14ac:dyDescent="0.2">
      <c r="DC1715" s="37"/>
    </row>
    <row r="1716" spans="107:107" x14ac:dyDescent="0.2">
      <c r="DC1716" s="37"/>
    </row>
    <row r="1717" spans="107:107" x14ac:dyDescent="0.2">
      <c r="DC1717" s="37"/>
    </row>
    <row r="1718" spans="107:107" x14ac:dyDescent="0.2">
      <c r="DC1718" s="37"/>
    </row>
    <row r="1719" spans="107:107" x14ac:dyDescent="0.2">
      <c r="DC1719" s="37"/>
    </row>
    <row r="1720" spans="107:107" x14ac:dyDescent="0.2">
      <c r="DC1720" s="37"/>
    </row>
    <row r="1721" spans="107:107" x14ac:dyDescent="0.2">
      <c r="DC1721" s="37"/>
    </row>
    <row r="1722" spans="107:107" x14ac:dyDescent="0.2">
      <c r="DC1722" s="37"/>
    </row>
    <row r="1723" spans="107:107" x14ac:dyDescent="0.2">
      <c r="DC1723" s="37"/>
    </row>
    <row r="1724" spans="107:107" x14ac:dyDescent="0.2">
      <c r="DC1724" s="37"/>
    </row>
    <row r="1725" spans="107:107" x14ac:dyDescent="0.2">
      <c r="DC1725" s="37"/>
    </row>
    <row r="1726" spans="107:107" x14ac:dyDescent="0.2">
      <c r="DC1726" s="37"/>
    </row>
    <row r="1727" spans="107:107" x14ac:dyDescent="0.2">
      <c r="DC1727" s="37"/>
    </row>
    <row r="1728" spans="107:107" x14ac:dyDescent="0.2">
      <c r="DC1728" s="37"/>
    </row>
    <row r="1729" spans="107:107" x14ac:dyDescent="0.2">
      <c r="DC1729" s="37"/>
    </row>
    <row r="1730" spans="107:107" x14ac:dyDescent="0.2">
      <c r="DC1730" s="37"/>
    </row>
    <row r="1731" spans="107:107" x14ac:dyDescent="0.2">
      <c r="DC1731" s="37"/>
    </row>
    <row r="1732" spans="107:107" x14ac:dyDescent="0.2">
      <c r="DC1732" s="37"/>
    </row>
    <row r="1733" spans="107:107" x14ac:dyDescent="0.2">
      <c r="DC1733" s="37"/>
    </row>
    <row r="1734" spans="107:107" x14ac:dyDescent="0.2">
      <c r="DC1734" s="37"/>
    </row>
    <row r="1735" spans="107:107" x14ac:dyDescent="0.2">
      <c r="DC1735" s="37"/>
    </row>
    <row r="1736" spans="107:107" x14ac:dyDescent="0.2">
      <c r="DC1736" s="37"/>
    </row>
    <row r="1737" spans="107:107" x14ac:dyDescent="0.2">
      <c r="DC1737" s="37"/>
    </row>
    <row r="1738" spans="107:107" x14ac:dyDescent="0.2">
      <c r="DC1738" s="37"/>
    </row>
    <row r="1739" spans="107:107" x14ac:dyDescent="0.2">
      <c r="DC1739" s="37"/>
    </row>
    <row r="1740" spans="107:107" x14ac:dyDescent="0.2">
      <c r="DC1740" s="37"/>
    </row>
    <row r="1741" spans="107:107" x14ac:dyDescent="0.2">
      <c r="DC1741" s="37"/>
    </row>
    <row r="1742" spans="107:107" x14ac:dyDescent="0.2">
      <c r="DC1742" s="37"/>
    </row>
    <row r="1743" spans="107:107" x14ac:dyDescent="0.2">
      <c r="DC1743" s="37"/>
    </row>
    <row r="1744" spans="107:107" x14ac:dyDescent="0.2">
      <c r="DC1744" s="37"/>
    </row>
    <row r="1745" spans="107:107" x14ac:dyDescent="0.2">
      <c r="DC1745" s="37"/>
    </row>
    <row r="1746" spans="107:107" x14ac:dyDescent="0.2">
      <c r="DC1746" s="37"/>
    </row>
    <row r="1747" spans="107:107" x14ac:dyDescent="0.2">
      <c r="DC1747" s="37"/>
    </row>
    <row r="1748" spans="107:107" x14ac:dyDescent="0.2">
      <c r="DC1748" s="37"/>
    </row>
    <row r="1749" spans="107:107" x14ac:dyDescent="0.2">
      <c r="DC1749" s="37"/>
    </row>
    <row r="1750" spans="107:107" x14ac:dyDescent="0.2">
      <c r="DC1750" s="37"/>
    </row>
    <row r="1751" spans="107:107" x14ac:dyDescent="0.2">
      <c r="DC1751" s="37"/>
    </row>
    <row r="1752" spans="107:107" x14ac:dyDescent="0.2">
      <c r="DC1752" s="37"/>
    </row>
    <row r="1753" spans="107:107" x14ac:dyDescent="0.2">
      <c r="DC1753" s="37"/>
    </row>
    <row r="1754" spans="107:107" x14ac:dyDescent="0.2">
      <c r="DC1754" s="37"/>
    </row>
    <row r="1755" spans="107:107" x14ac:dyDescent="0.2">
      <c r="DC1755" s="37"/>
    </row>
    <row r="1756" spans="107:107" x14ac:dyDescent="0.2">
      <c r="DC1756" s="37"/>
    </row>
    <row r="1757" spans="107:107" x14ac:dyDescent="0.2">
      <c r="DC1757" s="37"/>
    </row>
    <row r="1758" spans="107:107" x14ac:dyDescent="0.2">
      <c r="DC1758" s="37"/>
    </row>
    <row r="1759" spans="107:107" x14ac:dyDescent="0.2">
      <c r="DC1759" s="37"/>
    </row>
    <row r="1760" spans="107:107" x14ac:dyDescent="0.2">
      <c r="DC1760" s="37"/>
    </row>
    <row r="1761" spans="107:107" x14ac:dyDescent="0.2">
      <c r="DC1761" s="37"/>
    </row>
    <row r="1762" spans="107:107" x14ac:dyDescent="0.2">
      <c r="DC1762" s="37"/>
    </row>
    <row r="1763" spans="107:107" x14ac:dyDescent="0.2">
      <c r="DC1763" s="37"/>
    </row>
    <row r="1764" spans="107:107" x14ac:dyDescent="0.2">
      <c r="DC1764" s="37"/>
    </row>
    <row r="1765" spans="107:107" x14ac:dyDescent="0.2">
      <c r="DC1765" s="37"/>
    </row>
    <row r="1766" spans="107:107" x14ac:dyDescent="0.2">
      <c r="DC1766" s="37"/>
    </row>
    <row r="1767" spans="107:107" x14ac:dyDescent="0.2">
      <c r="DC1767" s="37"/>
    </row>
    <row r="1768" spans="107:107" x14ac:dyDescent="0.2">
      <c r="DC1768" s="37"/>
    </row>
    <row r="1769" spans="107:107" x14ac:dyDescent="0.2">
      <c r="DC1769" s="37"/>
    </row>
    <row r="1770" spans="107:107" x14ac:dyDescent="0.2">
      <c r="DC1770" s="37"/>
    </row>
    <row r="1771" spans="107:107" x14ac:dyDescent="0.2">
      <c r="DC1771" s="37"/>
    </row>
    <row r="1772" spans="107:107" x14ac:dyDescent="0.2">
      <c r="DC1772" s="37"/>
    </row>
    <row r="1773" spans="107:107" x14ac:dyDescent="0.2">
      <c r="DC1773" s="37"/>
    </row>
    <row r="1774" spans="107:107" x14ac:dyDescent="0.2">
      <c r="DC1774" s="37"/>
    </row>
    <row r="1775" spans="107:107" x14ac:dyDescent="0.2">
      <c r="DC1775" s="37"/>
    </row>
    <row r="1776" spans="107:107" x14ac:dyDescent="0.2">
      <c r="DC1776" s="37"/>
    </row>
    <row r="1777" spans="107:107" x14ac:dyDescent="0.2">
      <c r="DC1777" s="37"/>
    </row>
    <row r="1778" spans="107:107" x14ac:dyDescent="0.2">
      <c r="DC1778" s="37"/>
    </row>
    <row r="1779" spans="107:107" x14ac:dyDescent="0.2">
      <c r="DC1779" s="37"/>
    </row>
    <row r="1780" spans="107:107" x14ac:dyDescent="0.2">
      <c r="DC1780" s="37"/>
    </row>
    <row r="1781" spans="107:107" x14ac:dyDescent="0.2">
      <c r="DC1781" s="37"/>
    </row>
    <row r="1782" spans="107:107" x14ac:dyDescent="0.2">
      <c r="DC1782" s="37"/>
    </row>
    <row r="1783" spans="107:107" x14ac:dyDescent="0.2">
      <c r="DC1783" s="37"/>
    </row>
    <row r="1784" spans="107:107" x14ac:dyDescent="0.2">
      <c r="DC1784" s="37"/>
    </row>
    <row r="1785" spans="107:107" x14ac:dyDescent="0.2">
      <c r="DC1785" s="37"/>
    </row>
    <row r="1786" spans="107:107" x14ac:dyDescent="0.2">
      <c r="DC1786" s="37"/>
    </row>
    <row r="1787" spans="107:107" x14ac:dyDescent="0.2">
      <c r="DC1787" s="37"/>
    </row>
    <row r="1788" spans="107:107" x14ac:dyDescent="0.2">
      <c r="DC1788" s="37"/>
    </row>
    <row r="1789" spans="107:107" x14ac:dyDescent="0.2">
      <c r="DC1789" s="37"/>
    </row>
    <row r="1790" spans="107:107" x14ac:dyDescent="0.2">
      <c r="DC1790" s="37"/>
    </row>
    <row r="1791" spans="107:107" x14ac:dyDescent="0.2">
      <c r="DC1791" s="37"/>
    </row>
    <row r="1792" spans="107:107" x14ac:dyDescent="0.2">
      <c r="DC1792" s="37"/>
    </row>
    <row r="1793" spans="107:107" x14ac:dyDescent="0.2">
      <c r="DC1793" s="37"/>
    </row>
    <row r="1794" spans="107:107" x14ac:dyDescent="0.2">
      <c r="DC1794" s="37"/>
    </row>
    <row r="1795" spans="107:107" x14ac:dyDescent="0.2">
      <c r="DC1795" s="37"/>
    </row>
    <row r="1796" spans="107:107" x14ac:dyDescent="0.2">
      <c r="DC1796" s="37"/>
    </row>
    <row r="1797" spans="107:107" x14ac:dyDescent="0.2">
      <c r="DC1797" s="37"/>
    </row>
    <row r="1798" spans="107:107" x14ac:dyDescent="0.2">
      <c r="DC1798" s="37"/>
    </row>
    <row r="1799" spans="107:107" x14ac:dyDescent="0.2">
      <c r="DC1799" s="37"/>
    </row>
    <row r="1800" spans="107:107" x14ac:dyDescent="0.2">
      <c r="DC1800" s="37"/>
    </row>
    <row r="1801" spans="107:107" x14ac:dyDescent="0.2">
      <c r="DC1801" s="37"/>
    </row>
    <row r="1802" spans="107:107" x14ac:dyDescent="0.2">
      <c r="DC1802" s="37"/>
    </row>
    <row r="1803" spans="107:107" x14ac:dyDescent="0.2">
      <c r="DC1803" s="37"/>
    </row>
    <row r="1804" spans="107:107" x14ac:dyDescent="0.2">
      <c r="DC1804" s="37"/>
    </row>
    <row r="1805" spans="107:107" x14ac:dyDescent="0.2">
      <c r="DC1805" s="37"/>
    </row>
    <row r="1806" spans="107:107" x14ac:dyDescent="0.2">
      <c r="DC1806" s="37"/>
    </row>
    <row r="1807" spans="107:107" x14ac:dyDescent="0.2">
      <c r="DC1807" s="37"/>
    </row>
    <row r="1808" spans="107:107" x14ac:dyDescent="0.2">
      <c r="DC1808" s="37"/>
    </row>
    <row r="1809" spans="107:107" x14ac:dyDescent="0.2">
      <c r="DC1809" s="37"/>
    </row>
    <row r="1810" spans="107:107" x14ac:dyDescent="0.2">
      <c r="DC1810" s="37"/>
    </row>
    <row r="1811" spans="107:107" x14ac:dyDescent="0.2">
      <c r="DC1811" s="37"/>
    </row>
    <row r="1812" spans="107:107" x14ac:dyDescent="0.2">
      <c r="DC1812" s="37"/>
    </row>
    <row r="1813" spans="107:107" x14ac:dyDescent="0.2">
      <c r="DC1813" s="37"/>
    </row>
    <row r="1814" spans="107:107" x14ac:dyDescent="0.2">
      <c r="DC1814" s="37"/>
    </row>
    <row r="1815" spans="107:107" x14ac:dyDescent="0.2">
      <c r="DC1815" s="37"/>
    </row>
    <row r="1816" spans="107:107" x14ac:dyDescent="0.2">
      <c r="DC1816" s="37"/>
    </row>
    <row r="1817" spans="107:107" x14ac:dyDescent="0.2">
      <c r="DC1817" s="37"/>
    </row>
    <row r="1818" spans="107:107" x14ac:dyDescent="0.2">
      <c r="DC1818" s="37"/>
    </row>
    <row r="1819" spans="107:107" x14ac:dyDescent="0.2">
      <c r="DC1819" s="37"/>
    </row>
    <row r="1820" spans="107:107" x14ac:dyDescent="0.2">
      <c r="DC1820" s="37"/>
    </row>
    <row r="1821" spans="107:107" x14ac:dyDescent="0.2">
      <c r="DC1821" s="37"/>
    </row>
    <row r="1822" spans="107:107" x14ac:dyDescent="0.2">
      <c r="DC1822" s="37"/>
    </row>
    <row r="1823" spans="107:107" x14ac:dyDescent="0.2">
      <c r="DC1823" s="37"/>
    </row>
    <row r="1824" spans="107:107" x14ac:dyDescent="0.2">
      <c r="DC1824" s="37"/>
    </row>
    <row r="1825" spans="107:107" x14ac:dyDescent="0.2">
      <c r="DC1825" s="37"/>
    </row>
    <row r="1826" spans="107:107" x14ac:dyDescent="0.2">
      <c r="DC1826" s="37"/>
    </row>
    <row r="1827" spans="107:107" x14ac:dyDescent="0.2">
      <c r="DC1827" s="37"/>
    </row>
    <row r="1828" spans="107:107" x14ac:dyDescent="0.2">
      <c r="DC1828" s="37"/>
    </row>
    <row r="1829" spans="107:107" x14ac:dyDescent="0.2">
      <c r="DC1829" s="37"/>
    </row>
    <row r="1830" spans="107:107" x14ac:dyDescent="0.2">
      <c r="DC1830" s="37"/>
    </row>
    <row r="1831" spans="107:107" x14ac:dyDescent="0.2">
      <c r="DC1831" s="37"/>
    </row>
    <row r="1832" spans="107:107" x14ac:dyDescent="0.2">
      <c r="DC1832" s="37"/>
    </row>
    <row r="1833" spans="107:107" x14ac:dyDescent="0.2">
      <c r="DC1833" s="37"/>
    </row>
    <row r="1834" spans="107:107" x14ac:dyDescent="0.2">
      <c r="DC1834" s="37"/>
    </row>
    <row r="1835" spans="107:107" x14ac:dyDescent="0.2">
      <c r="DC1835" s="37"/>
    </row>
    <row r="1836" spans="107:107" x14ac:dyDescent="0.2">
      <c r="DC1836" s="37"/>
    </row>
    <row r="1837" spans="107:107" x14ac:dyDescent="0.2">
      <c r="DC1837" s="37"/>
    </row>
    <row r="1838" spans="107:107" x14ac:dyDescent="0.2">
      <c r="DC1838" s="37"/>
    </row>
    <row r="1839" spans="107:107" x14ac:dyDescent="0.2">
      <c r="DC1839" s="37"/>
    </row>
    <row r="1840" spans="107:107" x14ac:dyDescent="0.2">
      <c r="DC1840" s="37"/>
    </row>
    <row r="1841" spans="107:107" x14ac:dyDescent="0.2">
      <c r="DC1841" s="37"/>
    </row>
    <row r="1842" spans="107:107" x14ac:dyDescent="0.2">
      <c r="DC1842" s="37"/>
    </row>
    <row r="1843" spans="107:107" x14ac:dyDescent="0.2">
      <c r="DC1843" s="37"/>
    </row>
    <row r="1844" spans="107:107" x14ac:dyDescent="0.2">
      <c r="DC1844" s="37"/>
    </row>
    <row r="1845" spans="107:107" x14ac:dyDescent="0.2">
      <c r="DC1845" s="37"/>
    </row>
    <row r="1846" spans="107:107" x14ac:dyDescent="0.2">
      <c r="DC1846" s="37"/>
    </row>
    <row r="1847" spans="107:107" x14ac:dyDescent="0.2">
      <c r="DC1847" s="37"/>
    </row>
    <row r="1848" spans="107:107" x14ac:dyDescent="0.2">
      <c r="DC1848" s="37"/>
    </row>
    <row r="1849" spans="107:107" x14ac:dyDescent="0.2">
      <c r="DC1849" s="37"/>
    </row>
    <row r="1850" spans="107:107" x14ac:dyDescent="0.2">
      <c r="DC1850" s="37"/>
    </row>
    <row r="1851" spans="107:107" x14ac:dyDescent="0.2">
      <c r="DC1851" s="37"/>
    </row>
    <row r="1852" spans="107:107" x14ac:dyDescent="0.2">
      <c r="DC1852" s="37"/>
    </row>
    <row r="1853" spans="107:107" x14ac:dyDescent="0.2">
      <c r="DC1853" s="37"/>
    </row>
    <row r="1854" spans="107:107" x14ac:dyDescent="0.2">
      <c r="DC1854" s="37"/>
    </row>
    <row r="1855" spans="107:107" x14ac:dyDescent="0.2">
      <c r="DC1855" s="37"/>
    </row>
    <row r="1856" spans="107:107" x14ac:dyDescent="0.2">
      <c r="DC1856" s="37"/>
    </row>
    <row r="1857" spans="107:107" x14ac:dyDescent="0.2">
      <c r="DC1857" s="37"/>
    </row>
    <row r="1858" spans="107:107" x14ac:dyDescent="0.2">
      <c r="DC1858" s="37"/>
    </row>
    <row r="1859" spans="107:107" x14ac:dyDescent="0.2">
      <c r="DC1859" s="37"/>
    </row>
    <row r="1860" spans="107:107" x14ac:dyDescent="0.2">
      <c r="DC1860" s="37"/>
    </row>
    <row r="1861" spans="107:107" x14ac:dyDescent="0.2">
      <c r="DC1861" s="37"/>
    </row>
    <row r="1862" spans="107:107" x14ac:dyDescent="0.2">
      <c r="DC1862" s="37"/>
    </row>
    <row r="1863" spans="107:107" x14ac:dyDescent="0.2">
      <c r="DC1863" s="37"/>
    </row>
    <row r="1864" spans="107:107" x14ac:dyDescent="0.2">
      <c r="DC1864" s="37"/>
    </row>
    <row r="1865" spans="107:107" x14ac:dyDescent="0.2">
      <c r="DC1865" s="37"/>
    </row>
    <row r="1866" spans="107:107" x14ac:dyDescent="0.2">
      <c r="DC1866" s="37"/>
    </row>
    <row r="1867" spans="107:107" x14ac:dyDescent="0.2">
      <c r="DC1867" s="37"/>
    </row>
    <row r="1868" spans="107:107" x14ac:dyDescent="0.2">
      <c r="DC1868" s="37"/>
    </row>
    <row r="1869" spans="107:107" x14ac:dyDescent="0.2">
      <c r="DC1869" s="37"/>
    </row>
    <row r="1870" spans="107:107" x14ac:dyDescent="0.2">
      <c r="DC1870" s="37"/>
    </row>
    <row r="1871" spans="107:107" x14ac:dyDescent="0.2">
      <c r="DC1871" s="37"/>
    </row>
    <row r="1872" spans="107:107" x14ac:dyDescent="0.2">
      <c r="DC1872" s="37"/>
    </row>
    <row r="1873" spans="107:107" x14ac:dyDescent="0.2">
      <c r="DC1873" s="37"/>
    </row>
    <row r="1874" spans="107:107" x14ac:dyDescent="0.2">
      <c r="DC1874" s="37"/>
    </row>
    <row r="1875" spans="107:107" x14ac:dyDescent="0.2">
      <c r="DC1875" s="37"/>
    </row>
    <row r="1876" spans="107:107" x14ac:dyDescent="0.2">
      <c r="DC1876" s="37"/>
    </row>
    <row r="1877" spans="107:107" x14ac:dyDescent="0.2">
      <c r="DC1877" s="37"/>
    </row>
    <row r="1878" spans="107:107" x14ac:dyDescent="0.2">
      <c r="DC1878" s="37"/>
    </row>
    <row r="1879" spans="107:107" x14ac:dyDescent="0.2">
      <c r="DC1879" s="37"/>
    </row>
    <row r="1880" spans="107:107" x14ac:dyDescent="0.2">
      <c r="DC1880" s="37"/>
    </row>
    <row r="1881" spans="107:107" x14ac:dyDescent="0.2">
      <c r="DC1881" s="37"/>
    </row>
    <row r="1882" spans="107:107" x14ac:dyDescent="0.2">
      <c r="DC1882" s="37"/>
    </row>
    <row r="1883" spans="107:107" x14ac:dyDescent="0.2">
      <c r="DC1883" s="37"/>
    </row>
    <row r="1884" spans="107:107" x14ac:dyDescent="0.2">
      <c r="DC1884" s="37"/>
    </row>
    <row r="1885" spans="107:107" x14ac:dyDescent="0.2">
      <c r="DC1885" s="37"/>
    </row>
    <row r="1886" spans="107:107" x14ac:dyDescent="0.2">
      <c r="DC1886" s="37"/>
    </row>
    <row r="1887" spans="107:107" x14ac:dyDescent="0.2">
      <c r="DC1887" s="37"/>
    </row>
    <row r="1888" spans="107:107" x14ac:dyDescent="0.2">
      <c r="DC1888" s="37"/>
    </row>
    <row r="1889" spans="107:107" x14ac:dyDescent="0.2">
      <c r="DC1889" s="37"/>
    </row>
    <row r="1890" spans="107:107" x14ac:dyDescent="0.2">
      <c r="DC1890" s="37"/>
    </row>
    <row r="1891" spans="107:107" x14ac:dyDescent="0.2">
      <c r="DC1891" s="37"/>
    </row>
    <row r="1892" spans="107:107" x14ac:dyDescent="0.2">
      <c r="DC1892" s="37"/>
    </row>
    <row r="1893" spans="107:107" x14ac:dyDescent="0.2">
      <c r="DC1893" s="37"/>
    </row>
    <row r="1894" spans="107:107" x14ac:dyDescent="0.2">
      <c r="DC1894" s="37"/>
    </row>
    <row r="1895" spans="107:107" x14ac:dyDescent="0.2">
      <c r="DC1895" s="37"/>
    </row>
    <row r="1896" spans="107:107" x14ac:dyDescent="0.2">
      <c r="DC1896" s="37"/>
    </row>
    <row r="1897" spans="107:107" x14ac:dyDescent="0.2">
      <c r="DC1897" s="37"/>
    </row>
    <row r="1898" spans="107:107" x14ac:dyDescent="0.2">
      <c r="DC1898" s="37"/>
    </row>
    <row r="1899" spans="107:107" x14ac:dyDescent="0.2">
      <c r="DC1899" s="37"/>
    </row>
    <row r="1900" spans="107:107" x14ac:dyDescent="0.2">
      <c r="DC1900" s="37"/>
    </row>
    <row r="1901" spans="107:107" x14ac:dyDescent="0.2">
      <c r="DC1901" s="37"/>
    </row>
    <row r="1902" spans="107:107" x14ac:dyDescent="0.2">
      <c r="DC1902" s="37"/>
    </row>
    <row r="1903" spans="107:107" x14ac:dyDescent="0.2">
      <c r="DC1903" s="37"/>
    </row>
    <row r="1904" spans="107:107" x14ac:dyDescent="0.2">
      <c r="DC1904" s="37"/>
    </row>
    <row r="1905" spans="107:107" x14ac:dyDescent="0.2">
      <c r="DC1905" s="37"/>
    </row>
    <row r="1906" spans="107:107" x14ac:dyDescent="0.2">
      <c r="DC1906" s="37"/>
    </row>
    <row r="1907" spans="107:107" x14ac:dyDescent="0.2">
      <c r="DC1907" s="37"/>
    </row>
    <row r="1908" spans="107:107" x14ac:dyDescent="0.2">
      <c r="DC1908" s="37"/>
    </row>
    <row r="1909" spans="107:107" x14ac:dyDescent="0.2">
      <c r="DC1909" s="37"/>
    </row>
    <row r="1910" spans="107:107" x14ac:dyDescent="0.2">
      <c r="DC1910" s="37"/>
    </row>
    <row r="1911" spans="107:107" x14ac:dyDescent="0.2">
      <c r="DC1911" s="37"/>
    </row>
    <row r="1912" spans="107:107" x14ac:dyDescent="0.2">
      <c r="DC1912" s="37"/>
    </row>
    <row r="1913" spans="107:107" x14ac:dyDescent="0.2">
      <c r="DC1913" s="37"/>
    </row>
    <row r="1914" spans="107:107" x14ac:dyDescent="0.2">
      <c r="DC1914" s="37"/>
    </row>
    <row r="1915" spans="107:107" x14ac:dyDescent="0.2">
      <c r="DC1915" s="37"/>
    </row>
    <row r="1916" spans="107:107" x14ac:dyDescent="0.2">
      <c r="DC1916" s="37"/>
    </row>
    <row r="1917" spans="107:107" x14ac:dyDescent="0.2">
      <c r="DC1917" s="37"/>
    </row>
    <row r="1918" spans="107:107" x14ac:dyDescent="0.2">
      <c r="DC1918" s="37"/>
    </row>
    <row r="1919" spans="107:107" x14ac:dyDescent="0.2">
      <c r="DC1919" s="37"/>
    </row>
    <row r="1920" spans="107:107" x14ac:dyDescent="0.2">
      <c r="DC1920" s="37"/>
    </row>
    <row r="1921" spans="107:107" x14ac:dyDescent="0.2">
      <c r="DC1921" s="37"/>
    </row>
    <row r="1922" spans="107:107" x14ac:dyDescent="0.2">
      <c r="DC1922" s="37"/>
    </row>
    <row r="1923" spans="107:107" x14ac:dyDescent="0.2">
      <c r="DC1923" s="37"/>
    </row>
    <row r="1924" spans="107:107" x14ac:dyDescent="0.2">
      <c r="DC1924" s="37"/>
    </row>
    <row r="1925" spans="107:107" x14ac:dyDescent="0.2">
      <c r="DC1925" s="37"/>
    </row>
    <row r="1926" spans="107:107" x14ac:dyDescent="0.2">
      <c r="DC1926" s="37"/>
    </row>
    <row r="1927" spans="107:107" x14ac:dyDescent="0.2">
      <c r="DC1927" s="37"/>
    </row>
    <row r="1928" spans="107:107" x14ac:dyDescent="0.2">
      <c r="DC1928" s="37"/>
    </row>
    <row r="1929" spans="107:107" x14ac:dyDescent="0.2">
      <c r="DC1929" s="37"/>
    </row>
    <row r="1930" spans="107:107" x14ac:dyDescent="0.2">
      <c r="DC1930" s="37"/>
    </row>
    <row r="1931" spans="107:107" x14ac:dyDescent="0.2">
      <c r="DC1931" s="37"/>
    </row>
    <row r="1932" spans="107:107" x14ac:dyDescent="0.2">
      <c r="DC1932" s="37"/>
    </row>
    <row r="1933" spans="107:107" x14ac:dyDescent="0.2">
      <c r="DC1933" s="37"/>
    </row>
    <row r="1934" spans="107:107" x14ac:dyDescent="0.2">
      <c r="DC1934" s="37"/>
    </row>
    <row r="1935" spans="107:107" x14ac:dyDescent="0.2">
      <c r="DC1935" s="37"/>
    </row>
    <row r="1936" spans="107:107" x14ac:dyDescent="0.2">
      <c r="DC1936" s="37"/>
    </row>
    <row r="1937" spans="107:107" x14ac:dyDescent="0.2">
      <c r="DC1937" s="37"/>
    </row>
    <row r="1938" spans="107:107" x14ac:dyDescent="0.2">
      <c r="DC1938" s="37"/>
    </row>
    <row r="1939" spans="107:107" x14ac:dyDescent="0.2">
      <c r="DC1939" s="37"/>
    </row>
    <row r="1940" spans="107:107" x14ac:dyDescent="0.2">
      <c r="DC1940" s="37"/>
    </row>
    <row r="1941" spans="107:107" x14ac:dyDescent="0.2">
      <c r="DC1941" s="37"/>
    </row>
    <row r="1942" spans="107:107" x14ac:dyDescent="0.2">
      <c r="DC1942" s="37"/>
    </row>
    <row r="1943" spans="107:107" x14ac:dyDescent="0.2">
      <c r="DC1943" s="37"/>
    </row>
    <row r="1944" spans="107:107" x14ac:dyDescent="0.2">
      <c r="DC1944" s="37"/>
    </row>
    <row r="1945" spans="107:107" x14ac:dyDescent="0.2">
      <c r="DC1945" s="37"/>
    </row>
    <row r="1946" spans="107:107" x14ac:dyDescent="0.2">
      <c r="DC1946" s="37"/>
    </row>
    <row r="1947" spans="107:107" x14ac:dyDescent="0.2">
      <c r="DC1947" s="37"/>
    </row>
    <row r="1948" spans="107:107" x14ac:dyDescent="0.2">
      <c r="DC1948" s="37"/>
    </row>
    <row r="1949" spans="107:107" x14ac:dyDescent="0.2">
      <c r="DC1949" s="37"/>
    </row>
    <row r="1950" spans="107:107" x14ac:dyDescent="0.2">
      <c r="DC1950" s="37"/>
    </row>
    <row r="1951" spans="107:107" x14ac:dyDescent="0.2">
      <c r="DC1951" s="37"/>
    </row>
    <row r="1952" spans="107:107" x14ac:dyDescent="0.2">
      <c r="DC1952" s="37"/>
    </row>
    <row r="1953" spans="107:107" x14ac:dyDescent="0.2">
      <c r="DC1953" s="37"/>
    </row>
    <row r="1954" spans="107:107" x14ac:dyDescent="0.2">
      <c r="DC1954" s="37"/>
    </row>
    <row r="1955" spans="107:107" x14ac:dyDescent="0.2">
      <c r="DC1955" s="37"/>
    </row>
    <row r="1956" spans="107:107" x14ac:dyDescent="0.2">
      <c r="DC1956" s="37"/>
    </row>
    <row r="1957" spans="107:107" x14ac:dyDescent="0.2">
      <c r="DC1957" s="37"/>
    </row>
    <row r="1958" spans="107:107" x14ac:dyDescent="0.2">
      <c r="DC1958" s="37"/>
    </row>
    <row r="1959" spans="107:107" x14ac:dyDescent="0.2">
      <c r="DC1959" s="37"/>
    </row>
    <row r="1960" spans="107:107" x14ac:dyDescent="0.2">
      <c r="DC1960" s="37"/>
    </row>
    <row r="1961" spans="107:107" x14ac:dyDescent="0.2">
      <c r="DC1961" s="37"/>
    </row>
    <row r="1962" spans="107:107" x14ac:dyDescent="0.2">
      <c r="DC1962" s="37"/>
    </row>
    <row r="1963" spans="107:107" x14ac:dyDescent="0.2">
      <c r="DC1963" s="37"/>
    </row>
    <row r="1964" spans="107:107" x14ac:dyDescent="0.2">
      <c r="DC1964" s="37"/>
    </row>
    <row r="1965" spans="107:107" x14ac:dyDescent="0.2">
      <c r="DC1965" s="37"/>
    </row>
    <row r="1966" spans="107:107" x14ac:dyDescent="0.2">
      <c r="DC1966" s="37"/>
    </row>
    <row r="1967" spans="107:107" x14ac:dyDescent="0.2">
      <c r="DC1967" s="37"/>
    </row>
    <row r="1968" spans="107:107" x14ac:dyDescent="0.2">
      <c r="DC1968" s="37"/>
    </row>
    <row r="1969" spans="107:107" x14ac:dyDescent="0.2">
      <c r="DC1969" s="37"/>
    </row>
    <row r="1970" spans="107:107" x14ac:dyDescent="0.2">
      <c r="DC1970" s="37"/>
    </row>
    <row r="1971" spans="107:107" x14ac:dyDescent="0.2">
      <c r="DC1971" s="37"/>
    </row>
    <row r="1972" spans="107:107" x14ac:dyDescent="0.2">
      <c r="DC1972" s="37"/>
    </row>
    <row r="1973" spans="107:107" x14ac:dyDescent="0.2">
      <c r="DC1973" s="37"/>
    </row>
    <row r="1974" spans="107:107" x14ac:dyDescent="0.2">
      <c r="DC1974" s="37"/>
    </row>
    <row r="1975" spans="107:107" x14ac:dyDescent="0.2">
      <c r="DC1975" s="37"/>
    </row>
    <row r="1976" spans="107:107" x14ac:dyDescent="0.2">
      <c r="DC1976" s="37"/>
    </row>
    <row r="1977" spans="107:107" x14ac:dyDescent="0.2">
      <c r="DC1977" s="37"/>
    </row>
    <row r="1978" spans="107:107" x14ac:dyDescent="0.2">
      <c r="DC1978" s="37"/>
    </row>
    <row r="1979" spans="107:107" x14ac:dyDescent="0.2">
      <c r="DC1979" s="37"/>
    </row>
    <row r="1980" spans="107:107" x14ac:dyDescent="0.2">
      <c r="DC1980" s="37"/>
    </row>
    <row r="1981" spans="107:107" x14ac:dyDescent="0.2">
      <c r="DC1981" s="37"/>
    </row>
    <row r="1982" spans="107:107" x14ac:dyDescent="0.2">
      <c r="DC1982" s="37"/>
    </row>
    <row r="1983" spans="107:107" x14ac:dyDescent="0.2">
      <c r="DC1983" s="37"/>
    </row>
    <row r="1984" spans="107:107" x14ac:dyDescent="0.2">
      <c r="DC1984" s="37"/>
    </row>
    <row r="1985" spans="107:107" x14ac:dyDescent="0.2">
      <c r="DC1985" s="37"/>
    </row>
    <row r="1986" spans="107:107" x14ac:dyDescent="0.2">
      <c r="DC1986" s="37"/>
    </row>
    <row r="1987" spans="107:107" x14ac:dyDescent="0.2">
      <c r="DC1987" s="37"/>
    </row>
    <row r="1988" spans="107:107" x14ac:dyDescent="0.2">
      <c r="DC1988" s="37"/>
    </row>
    <row r="1989" spans="107:107" x14ac:dyDescent="0.2">
      <c r="DC1989" s="37"/>
    </row>
    <row r="1990" spans="107:107" x14ac:dyDescent="0.2">
      <c r="DC1990" s="37"/>
    </row>
    <row r="1991" spans="107:107" x14ac:dyDescent="0.2">
      <c r="DC1991" s="37"/>
    </row>
    <row r="1992" spans="107:107" x14ac:dyDescent="0.2">
      <c r="DC1992" s="37"/>
    </row>
    <row r="1993" spans="107:107" x14ac:dyDescent="0.2">
      <c r="DC1993" s="37"/>
    </row>
    <row r="1994" spans="107:107" x14ac:dyDescent="0.2">
      <c r="DC1994" s="37"/>
    </row>
    <row r="1995" spans="107:107" x14ac:dyDescent="0.2">
      <c r="DC1995" s="37"/>
    </row>
    <row r="1996" spans="107:107" x14ac:dyDescent="0.2">
      <c r="DC1996" s="37"/>
    </row>
    <row r="1997" spans="107:107" x14ac:dyDescent="0.2">
      <c r="DC1997" s="37"/>
    </row>
    <row r="1998" spans="107:107" x14ac:dyDescent="0.2">
      <c r="DC1998" s="37"/>
    </row>
    <row r="1999" spans="107:107" x14ac:dyDescent="0.2">
      <c r="DC1999" s="37"/>
    </row>
    <row r="2000" spans="107:107" x14ac:dyDescent="0.2">
      <c r="DC2000" s="37"/>
    </row>
    <row r="2001" spans="107:107" x14ac:dyDescent="0.2">
      <c r="DC2001" s="37"/>
    </row>
    <row r="2002" spans="107:107" x14ac:dyDescent="0.2">
      <c r="DC2002" s="37"/>
    </row>
    <row r="2003" spans="107:107" x14ac:dyDescent="0.2">
      <c r="DC2003" s="37"/>
    </row>
    <row r="2004" spans="107:107" x14ac:dyDescent="0.2">
      <c r="DC2004" s="37"/>
    </row>
    <row r="2005" spans="107:107" x14ac:dyDescent="0.2">
      <c r="DC2005" s="37"/>
    </row>
    <row r="2006" spans="107:107" x14ac:dyDescent="0.2">
      <c r="DC2006" s="37"/>
    </row>
    <row r="2007" spans="107:107" x14ac:dyDescent="0.2">
      <c r="DC2007" s="37"/>
    </row>
    <row r="2008" spans="107:107" x14ac:dyDescent="0.2">
      <c r="DC2008" s="37"/>
    </row>
  </sheetData>
  <sheetProtection algorithmName="SHA-512" hashValue="0MqRQhcdA65gF5LrPfpltvtcJN8pIkZujPsGpeulXVq+pfBBajvYOep9fI0O3kPutbI3bs3VWY68o5/gRRGbiA==" saltValue="tb79VfrwCHXByZ8ml1inMg==" spinCount="100000" sheet="1" formatCells="0" formatColumns="0" formatRows="0" insertColumns="0" insertRows="0"/>
  <pageMargins left="0.7" right="0.7" top="0.75" bottom="0.75" header="0.3" footer="0.3"/>
  <ignoredErrors>
    <ignoredError sqref="Y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Pendaftaran</vt:lpstr>
      <vt:lpstr>No.INA</vt:lpstr>
      <vt:lpstr>Biaya</vt:lpstr>
      <vt:lpstr>Biaya!Print_Area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Bambang Agus S</dc:creator>
  <cp:lastModifiedBy>Bambang Agus S</cp:lastModifiedBy>
  <cp:lastPrinted>2022-10-04T03:43:28Z</cp:lastPrinted>
  <dcterms:created xsi:type="dcterms:W3CDTF">2022-09-19T01:04:56Z</dcterms:created>
  <dcterms:modified xsi:type="dcterms:W3CDTF">2022-11-15T01:38:10Z</dcterms:modified>
</cp:coreProperties>
</file>